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堀井幸子\Desktop\論文執筆用\KH-17-4\isotope\査読\"/>
    </mc:Choice>
  </mc:AlternateContent>
  <xr:revisionPtr revIDLastSave="0" documentId="13_ncr:1_{A5932C2B-8B92-4FED-84DC-AF56E9F73374}" xr6:coauthVersionLast="47" xr6:coauthVersionMax="47" xr10:uidLastSave="{00000000-0000-0000-0000-000000000000}"/>
  <bookViews>
    <workbookView xWindow="-120" yWindow="-120" windowWidth="29040" windowHeight="17520" activeTab="1" xr2:uid="{F7DA2AF1-E7DD-47EC-88CF-A7C91E671371}"/>
  </bookViews>
  <sheets>
    <sheet name="CTD" sheetId="15" r:id="rId1"/>
    <sheet name="Nutrients &amp; chl" sheetId="16" r:id="rId2"/>
    <sheet name="N2fix+PP" sheetId="22" r:id="rId3"/>
    <sheet name="Nitrate_15N" sheetId="18" r:id="rId4"/>
    <sheet name="Sediment trap" sheetId="20" r:id="rId5"/>
    <sheet name="St. ALOHA data" sheetId="28" r:id="rId6"/>
    <sheet name="suspended POM" sheetId="19" r:id="rId7"/>
    <sheet name="Net-plankton" sheetId="24" r:id="rId8"/>
    <sheet name="Myctophids" sheetId="13" r:id="rId9"/>
    <sheet name="error propagation analysis" sheetId="27" r:id="rId10"/>
    <sheet name="Nitrate_15N comparison" sheetId="25" r:id="rId11"/>
  </sheets>
  <definedNames>
    <definedName name="_xlnm._FilterDatabase" localSheetId="0" hidden="1">CTD!$F$3:$F$510</definedName>
    <definedName name="_xlnm._FilterDatabase" localSheetId="2" hidden="1">'N2fix+PP'!$A$3:$G$399</definedName>
    <definedName name="_xlnm._FilterDatabase" localSheetId="3" hidden="1">Nitrate_15N!$B$1:$B$75</definedName>
    <definedName name="_xlnm._FilterDatabase" localSheetId="1" hidden="1">'Nutrients &amp; chl'!$D$1:$D$399</definedName>
    <definedName name="_xlnm._FilterDatabase" localSheetId="6" hidden="1">'suspended POM'!$I$1:$I$100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8" l="1"/>
  <c r="H8" i="28"/>
  <c r="H9" i="28"/>
  <c r="H10" i="28"/>
  <c r="H11" i="28"/>
  <c r="H12" i="28"/>
  <c r="H13" i="28"/>
  <c r="H14" i="28"/>
  <c r="H15" i="28"/>
  <c r="H16" i="28"/>
  <c r="H6" i="28"/>
  <c r="K7" i="27"/>
  <c r="K8" i="27"/>
  <c r="K9" i="27"/>
  <c r="K10" i="27"/>
  <c r="K11" i="27"/>
  <c r="K12" i="27"/>
  <c r="L12" i="27" s="1"/>
  <c r="K13" i="27"/>
  <c r="L13" i="27" s="1"/>
  <c r="K14" i="27"/>
  <c r="L14" i="27" s="1"/>
  <c r="K15" i="27"/>
  <c r="L15" i="27" s="1"/>
  <c r="K16" i="27"/>
  <c r="L16" i="27" s="1"/>
  <c r="K17" i="27"/>
  <c r="L17" i="27" s="1"/>
  <c r="K18" i="27"/>
  <c r="L18" i="27" s="1"/>
  <c r="K19" i="27"/>
  <c r="K20" i="27"/>
  <c r="L20" i="27" s="1"/>
  <c r="L9" i="27"/>
  <c r="L10" i="27"/>
  <c r="K6" i="27"/>
  <c r="L6" i="27"/>
  <c r="L7" i="27"/>
  <c r="L8" i="27"/>
  <c r="L11" i="27"/>
  <c r="L19" i="27"/>
  <c r="H19" i="28" l="1"/>
  <c r="H20" i="28" s="1"/>
  <c r="H18" i="28"/>
  <c r="O4" i="25"/>
</calcChain>
</file>

<file path=xl/sharedStrings.xml><?xml version="1.0" encoding="utf-8"?>
<sst xmlns="http://schemas.openxmlformats.org/spreadsheetml/2006/main" count="1201" uniqueCount="187">
  <si>
    <t>Station</t>
    <phoneticPr fontId="1"/>
  </si>
  <si>
    <t>Depth [m]</t>
    <phoneticPr fontId="1"/>
  </si>
  <si>
    <t>SCM</t>
    <phoneticPr fontId="1"/>
  </si>
  <si>
    <t>Myctophiformes</t>
  </si>
  <si>
    <t>Myctophidae</t>
    <phoneticPr fontId="7"/>
  </si>
  <si>
    <t>Lampanyctus regalis?</t>
    <phoneticPr fontId="7"/>
  </si>
  <si>
    <t>Nannobrachium sp</t>
    <phoneticPr fontId="7"/>
  </si>
  <si>
    <t>Protomyctophum thompsoni</t>
  </si>
  <si>
    <t>st6</t>
  </si>
  <si>
    <t>Stenobrachius leucopsarus</t>
    <phoneticPr fontId="7"/>
  </si>
  <si>
    <t>st7</t>
  </si>
  <si>
    <t>st8</t>
  </si>
  <si>
    <t>Stenobrachius leucopsarus?</t>
    <phoneticPr fontId="7"/>
  </si>
  <si>
    <t>st9</t>
  </si>
  <si>
    <t>st10</t>
  </si>
  <si>
    <t>Diaphus theta</t>
    <phoneticPr fontId="7"/>
  </si>
  <si>
    <t>st11</t>
  </si>
  <si>
    <t>st12</t>
  </si>
  <si>
    <t>st13</t>
  </si>
  <si>
    <t>st14</t>
  </si>
  <si>
    <t>Protomyctophum crockeri</t>
    <phoneticPr fontId="7"/>
  </si>
  <si>
    <t>st15</t>
  </si>
  <si>
    <t>st16</t>
  </si>
  <si>
    <t>st17</t>
  </si>
  <si>
    <t>Tarletonbeania taylori</t>
    <phoneticPr fontId="7"/>
  </si>
  <si>
    <t xml:space="preserve"> Triphoturus nigrescens or Nannobrachium sp</t>
    <phoneticPr fontId="7"/>
  </si>
  <si>
    <t>Ceratoscopelus townsendi</t>
    <phoneticPr fontId="7"/>
  </si>
  <si>
    <t>Nannobrachium spp</t>
    <phoneticPr fontId="7"/>
  </si>
  <si>
    <t>Diaphus fulgens</t>
    <phoneticPr fontId="7"/>
  </si>
  <si>
    <t>Lampadena luminosa</t>
  </si>
  <si>
    <t xml:space="preserve">Notolychnus valdiviae </t>
    <phoneticPr fontId="7"/>
  </si>
  <si>
    <t>Diaphus mollis?</t>
    <phoneticPr fontId="7"/>
  </si>
  <si>
    <t>Diaphus anderseni</t>
  </si>
  <si>
    <t>Diaphus perspicillatus?</t>
    <phoneticPr fontId="7"/>
  </si>
  <si>
    <t>Diaphus spp</t>
    <phoneticPr fontId="7"/>
  </si>
  <si>
    <t>Nannobrachium sp1</t>
    <phoneticPr fontId="7"/>
  </si>
  <si>
    <t>Diaphus anderseni?</t>
    <phoneticPr fontId="7"/>
  </si>
  <si>
    <t>Hygophum proximum</t>
    <phoneticPr fontId="7"/>
  </si>
  <si>
    <t>Hygophum reinhardtii </t>
  </si>
  <si>
    <t>Lampanyctus spp</t>
    <phoneticPr fontId="7"/>
  </si>
  <si>
    <t>Lampanyctus steinbecki?</t>
    <phoneticPr fontId="8"/>
  </si>
  <si>
    <t>Benthosema suborbitale</t>
    <phoneticPr fontId="7"/>
  </si>
  <si>
    <t>Lampanyctus festivus?</t>
    <phoneticPr fontId="7"/>
  </si>
  <si>
    <t>Symbolophorus evermanni</t>
    <phoneticPr fontId="7"/>
  </si>
  <si>
    <t>Lampadena luminosa</t>
    <phoneticPr fontId="7"/>
  </si>
  <si>
    <t>Lampadena sp</t>
    <phoneticPr fontId="7"/>
  </si>
  <si>
    <t>Lampanyctus sp3</t>
    <phoneticPr fontId="7"/>
  </si>
  <si>
    <t>Lampanyctus acanthurus?</t>
    <phoneticPr fontId="7"/>
  </si>
  <si>
    <t>Lampanyctus alatus?</t>
    <phoneticPr fontId="7"/>
  </si>
  <si>
    <t>Lampanyctus sp4</t>
    <phoneticPr fontId="7"/>
  </si>
  <si>
    <t>Lampanyctus alatus</t>
    <phoneticPr fontId="7"/>
  </si>
  <si>
    <t>Lampanyctus sp1</t>
    <phoneticPr fontId="7"/>
  </si>
  <si>
    <t>Lampanyctus sp2</t>
    <phoneticPr fontId="7"/>
  </si>
  <si>
    <t>Longitude [E]</t>
    <phoneticPr fontId="1"/>
  </si>
  <si>
    <t>Latitude [N]</t>
    <phoneticPr fontId="1"/>
  </si>
  <si>
    <t>Fuorescence [ug/l]</t>
    <phoneticPr fontId="1"/>
  </si>
  <si>
    <t>Pressure [db]</t>
    <phoneticPr fontId="1"/>
  </si>
  <si>
    <t>Salinity [psu]</t>
    <phoneticPr fontId="1"/>
  </si>
  <si>
    <t>depth [m]</t>
    <phoneticPr fontId="1"/>
  </si>
  <si>
    <t>Nitrate [µM]</t>
    <phoneticPr fontId="1"/>
  </si>
  <si>
    <t>Detection limits</t>
    <phoneticPr fontId="1"/>
  </si>
  <si>
    <t>Nitrite [µM]</t>
    <phoneticPr fontId="1"/>
  </si>
  <si>
    <t>Ammonium  [µM]</t>
    <phoneticPr fontId="1"/>
  </si>
  <si>
    <t>Phosphate  [µM]</t>
    <phoneticPr fontId="1"/>
  </si>
  <si>
    <t>Silicate  [µM]</t>
    <phoneticPr fontId="1"/>
  </si>
  <si>
    <t>Remarks</t>
    <phoneticPr fontId="1"/>
  </si>
  <si>
    <t>N.D.</t>
    <phoneticPr fontId="1"/>
  </si>
  <si>
    <t>POC [μg/L]</t>
    <phoneticPr fontId="1"/>
  </si>
  <si>
    <t>PON [μg/L]</t>
    <phoneticPr fontId="1"/>
  </si>
  <si>
    <t>Longitude [degree_E]</t>
    <phoneticPr fontId="1"/>
  </si>
  <si>
    <t>Latitude [degree_N]</t>
    <phoneticPr fontId="1"/>
  </si>
  <si>
    <t>Species</t>
    <phoneticPr fontId="1"/>
  </si>
  <si>
    <t>Genes</t>
    <phoneticPr fontId="1"/>
  </si>
  <si>
    <t>Family</t>
    <phoneticPr fontId="1"/>
  </si>
  <si>
    <t>Standard length [mm]</t>
    <phoneticPr fontId="7"/>
  </si>
  <si>
    <t>C/N [mol/mol]</t>
    <phoneticPr fontId="1"/>
  </si>
  <si>
    <t>Without lipid-extraction</t>
    <phoneticPr fontId="1"/>
  </si>
  <si>
    <t>Lipid-extracted</t>
    <phoneticPr fontId="1"/>
  </si>
  <si>
    <t>―</t>
    <phoneticPr fontId="1"/>
  </si>
  <si>
    <t>Station</t>
    <phoneticPr fontId="7"/>
  </si>
  <si>
    <r>
      <t>Temperature [</t>
    </r>
    <r>
      <rPr>
        <sz val="11"/>
        <color theme="1"/>
        <rFont val="游ゴシック"/>
        <family val="2"/>
        <charset val="128"/>
      </rPr>
      <t>℃</t>
    </r>
    <r>
      <rPr>
        <sz val="11"/>
        <color theme="1"/>
        <rFont val="Calibri"/>
        <family val="2"/>
      </rPr>
      <t>]</t>
    </r>
    <phoneticPr fontId="1"/>
  </si>
  <si>
    <r>
      <t>Potential density [kg m</t>
    </r>
    <r>
      <rPr>
        <vertAlign val="superscript"/>
        <sz val="11"/>
        <color theme="1"/>
        <rFont val="Calibri"/>
        <family val="2"/>
      </rPr>
      <t>-3</t>
    </r>
    <r>
      <rPr>
        <sz val="11"/>
        <color theme="1"/>
        <rFont val="Calibri"/>
        <family val="2"/>
      </rPr>
      <t>]</t>
    </r>
    <phoneticPr fontId="1"/>
  </si>
  <si>
    <r>
      <t xml:space="preserve">Chlorophyll </t>
    </r>
    <r>
      <rPr>
        <i/>
        <sz val="11"/>
        <color theme="1"/>
        <rFont val="Calibri"/>
        <family val="2"/>
      </rPr>
      <t>a</t>
    </r>
    <r>
      <rPr>
        <sz val="11"/>
        <color theme="1"/>
        <rFont val="Calibri"/>
        <family val="2"/>
      </rPr>
      <t xml:space="preserve"> [µg/L]</t>
    </r>
    <phoneticPr fontId="1"/>
  </si>
  <si>
    <r>
      <t>NO3: &lt;0.01 µ</t>
    </r>
    <r>
      <rPr>
        <sz val="11"/>
        <color indexed="8"/>
        <rFont val="Calibri"/>
        <family val="2"/>
      </rPr>
      <t>M</t>
    </r>
    <phoneticPr fontId="7"/>
  </si>
  <si>
    <r>
      <t>PO4: &lt;0.01 µ</t>
    </r>
    <r>
      <rPr>
        <sz val="11"/>
        <color indexed="8"/>
        <rFont val="Calibri"/>
        <family val="2"/>
      </rPr>
      <t>M</t>
    </r>
    <phoneticPr fontId="7"/>
  </si>
  <si>
    <r>
      <t>SiO2: &lt;0.5 µ</t>
    </r>
    <r>
      <rPr>
        <sz val="11"/>
        <color indexed="8"/>
        <rFont val="Calibri"/>
        <family val="2"/>
      </rPr>
      <t>M</t>
    </r>
    <phoneticPr fontId="7"/>
  </si>
  <si>
    <r>
      <t>NO2: &lt;0.01 µ</t>
    </r>
    <r>
      <rPr>
        <sz val="11"/>
        <color indexed="8"/>
        <rFont val="Calibri"/>
        <family val="2"/>
      </rPr>
      <t>M</t>
    </r>
    <phoneticPr fontId="7"/>
  </si>
  <si>
    <r>
      <t>NH4: &lt;0.1 µ</t>
    </r>
    <r>
      <rPr>
        <sz val="11"/>
        <color indexed="8"/>
        <rFont val="Calibri"/>
        <family val="2"/>
      </rPr>
      <t>M</t>
    </r>
    <phoneticPr fontId="7"/>
  </si>
  <si>
    <t>Physical parameters during the KH-17-4 cruise. ― indicates no data. SCM = subsurface chlorophyll maximum.</t>
    <phoneticPr fontId="1"/>
  </si>
  <si>
    <t>Bottom - 50m</t>
    <phoneticPr fontId="1"/>
  </si>
  <si>
    <r>
      <t xml:space="preserve">Concentrations of nutrients and chlorophyll </t>
    </r>
    <r>
      <rPr>
        <i/>
        <sz val="11"/>
        <color theme="1"/>
        <rFont val="Calibri"/>
        <family val="2"/>
      </rPr>
      <t>a</t>
    </r>
    <r>
      <rPr>
        <sz val="11"/>
        <color theme="1"/>
        <rFont val="Calibri"/>
        <family val="2"/>
      </rPr>
      <t>. Nutritents concentrations below the detection limits are shown as zero.  ― indicates no data. SCM = subsurface chlorophyll maximum.</t>
    </r>
    <phoneticPr fontId="1"/>
  </si>
  <si>
    <r>
      <t>δ</t>
    </r>
    <r>
      <rPr>
        <vertAlign val="superscript"/>
        <sz val="11"/>
        <color theme="1"/>
        <rFont val="Calibri"/>
        <family val="2"/>
      </rPr>
      <t>15</t>
    </r>
    <r>
      <rPr>
        <sz val="11"/>
        <color theme="1"/>
        <rFont val="Calibri"/>
        <family val="2"/>
      </rPr>
      <t>N [‰]</t>
    </r>
    <phoneticPr fontId="1"/>
  </si>
  <si>
    <r>
      <t>δ</t>
    </r>
    <r>
      <rPr>
        <vertAlign val="superscript"/>
        <sz val="11"/>
        <color theme="1"/>
        <rFont val="Calibri"/>
        <family val="2"/>
      </rPr>
      <t>13</t>
    </r>
    <r>
      <rPr>
        <sz val="11"/>
        <color theme="1"/>
        <rFont val="Calibri"/>
        <family val="2"/>
      </rPr>
      <t>C [‰]</t>
    </r>
    <phoneticPr fontId="1"/>
  </si>
  <si>
    <t xml:space="preserve">Isotopic values of myctophids. Lipid-extracted values were used for carbon and those withoudt extraction were used for nitrogen.  ― indicates no data. </t>
    <phoneticPr fontId="1"/>
  </si>
  <si>
    <r>
      <t>Nitrate δ</t>
    </r>
    <r>
      <rPr>
        <vertAlign val="superscript"/>
        <sz val="11"/>
        <rFont val="Calibri"/>
        <family val="2"/>
      </rPr>
      <t>15</t>
    </r>
    <r>
      <rPr>
        <sz val="11"/>
        <rFont val="Calibri"/>
        <family val="2"/>
      </rPr>
      <t xml:space="preserve">N values are shown from duplicate measurements (left table) and from Rafter et al., 2019 (right table, see section 2.2 for details). </t>
    </r>
    <phoneticPr fontId="1"/>
  </si>
  <si>
    <t>Duration time [day]</t>
    <phoneticPr fontId="1"/>
  </si>
  <si>
    <t>Start time</t>
    <phoneticPr fontId="1"/>
  </si>
  <si>
    <t>End time</t>
    <phoneticPr fontId="1"/>
  </si>
  <si>
    <t>PON [μg]</t>
    <phoneticPr fontId="1"/>
  </si>
  <si>
    <t>Isotopic values and concentrations of sinking particualte organic nitrogen (sinking POM) collected by a sediment trap and the related information. Weighted-averaged isotopic values were used for the analyses at the stations where duplicate samples were collected</t>
    <phoneticPr fontId="1"/>
  </si>
  <si>
    <r>
      <t>N</t>
    </r>
    <r>
      <rPr>
        <vertAlign val="subscript"/>
        <sz val="11"/>
        <color theme="1"/>
        <rFont val="Calibri"/>
        <family val="2"/>
      </rPr>
      <t>2</t>
    </r>
    <r>
      <rPr>
        <sz val="11"/>
        <color theme="1"/>
        <rFont val="Calibri"/>
        <family val="2"/>
      </rPr>
      <t xml:space="preserve"> fix [nmol L</t>
    </r>
    <r>
      <rPr>
        <vertAlign val="superscript"/>
        <sz val="11"/>
        <color theme="1"/>
        <rFont val="Calibri"/>
        <family val="2"/>
      </rPr>
      <t>-1</t>
    </r>
    <r>
      <rPr>
        <sz val="11"/>
        <color theme="1"/>
        <rFont val="Calibri"/>
        <family val="2"/>
      </rPr>
      <t xml:space="preserve"> day</t>
    </r>
    <r>
      <rPr>
        <vertAlign val="superscript"/>
        <sz val="11"/>
        <color theme="1"/>
        <rFont val="Calibri"/>
        <family val="2"/>
      </rPr>
      <t>-1</t>
    </r>
    <r>
      <rPr>
        <sz val="11"/>
        <color theme="1"/>
        <rFont val="Calibri"/>
        <family val="2"/>
      </rPr>
      <t>]</t>
    </r>
    <phoneticPr fontId="1"/>
  </si>
  <si>
    <r>
      <t>PP [nmol L</t>
    </r>
    <r>
      <rPr>
        <vertAlign val="superscript"/>
        <sz val="11"/>
        <color theme="1"/>
        <rFont val="Calibri"/>
        <family val="2"/>
      </rPr>
      <t>-1</t>
    </r>
    <r>
      <rPr>
        <sz val="11"/>
        <color theme="1"/>
        <rFont val="Calibri"/>
        <family val="2"/>
      </rPr>
      <t xml:space="preserve"> day</t>
    </r>
    <r>
      <rPr>
        <vertAlign val="superscript"/>
        <sz val="11"/>
        <color theme="1"/>
        <rFont val="Calibri"/>
        <family val="2"/>
      </rPr>
      <t>-1</t>
    </r>
    <r>
      <rPr>
        <sz val="11"/>
        <color theme="1"/>
        <rFont val="Calibri"/>
        <family val="2"/>
      </rPr>
      <t>]</t>
    </r>
    <phoneticPr fontId="1"/>
  </si>
  <si>
    <t>Light 25%</t>
    <phoneticPr fontId="1"/>
  </si>
  <si>
    <t>Light 10%</t>
    <phoneticPr fontId="1"/>
  </si>
  <si>
    <t>Light 1%</t>
    <phoneticPr fontId="1"/>
  </si>
  <si>
    <t>Light 0.1%</t>
    <phoneticPr fontId="1"/>
  </si>
  <si>
    <r>
      <t>N</t>
    </r>
    <r>
      <rPr>
        <vertAlign val="subscript"/>
        <sz val="11"/>
        <color theme="1"/>
        <rFont val="Calibri"/>
        <family val="2"/>
      </rPr>
      <t>2</t>
    </r>
    <r>
      <rPr>
        <sz val="11"/>
        <color theme="1"/>
        <rFont val="Calibri"/>
        <family val="2"/>
      </rPr>
      <t xml:space="preserve"> fixation acitivity (N</t>
    </r>
    <r>
      <rPr>
        <vertAlign val="subscript"/>
        <sz val="11"/>
        <color theme="1"/>
        <rFont val="Calibri"/>
        <family val="2"/>
      </rPr>
      <t>2</t>
    </r>
    <r>
      <rPr>
        <sz val="11"/>
        <color theme="1"/>
        <rFont val="Calibri"/>
        <family val="2"/>
      </rPr>
      <t xml:space="preserve"> fix) and primary production (PP). Lower values than detection limits were treated as zero.</t>
    </r>
    <phoneticPr fontId="1"/>
  </si>
  <si>
    <t>Size fraction</t>
    <phoneticPr fontId="1"/>
  </si>
  <si>
    <t>0.2 - 0.5 mm</t>
    <phoneticPr fontId="1"/>
  </si>
  <si>
    <t>0.5 - 1.0 mm</t>
    <phoneticPr fontId="1"/>
  </si>
  <si>
    <t>Isotopic values and C/N ratios of two size-fractions of net-plankton samples.</t>
    <phoneticPr fontId="1"/>
  </si>
  <si>
    <t>Isotopic values and concentrations of particualte organic matter (POM). The values shown in red were excluded from the analysis because their reliability was questionable. ― indicates no data. SCM = subsurface chlorophyll maximum.</t>
    <phoneticPr fontId="1"/>
  </si>
  <si>
    <t>Latitude</t>
  </si>
  <si>
    <t>Longitude</t>
  </si>
  <si>
    <t>ID in Fripiat et al., 2021</t>
    <phoneticPr fontId="1"/>
  </si>
  <si>
    <t>Region</t>
    <phoneticPr fontId="1"/>
  </si>
  <si>
    <t>Offshore</t>
    <phoneticPr fontId="1"/>
  </si>
  <si>
    <t>Coastal</t>
    <phoneticPr fontId="1"/>
  </si>
  <si>
    <r>
      <t>Predicted δ</t>
    </r>
    <r>
      <rPr>
        <vertAlign val="superscript"/>
        <sz val="10"/>
        <color theme="1"/>
        <rFont val="Calibri"/>
        <family val="2"/>
      </rPr>
      <t>15</t>
    </r>
    <r>
      <rPr>
        <sz val="10"/>
        <color theme="1"/>
        <rFont val="Calibri"/>
        <family val="2"/>
      </rPr>
      <t>N by Rafter et al., (2019)</t>
    </r>
    <phoneticPr fontId="1"/>
  </si>
  <si>
    <r>
      <t>Nitrate δ</t>
    </r>
    <r>
      <rPr>
        <vertAlign val="superscript"/>
        <sz val="10"/>
        <color theme="1"/>
        <rFont val="Calibri"/>
        <family val="2"/>
      </rPr>
      <t>15</t>
    </r>
    <r>
      <rPr>
        <sz val="10"/>
        <color theme="1"/>
        <rFont val="Calibri"/>
        <family val="2"/>
      </rPr>
      <t>N [‰]</t>
    </r>
    <phoneticPr fontId="1"/>
  </si>
  <si>
    <r>
      <t>Δδ</t>
    </r>
    <r>
      <rPr>
        <vertAlign val="superscript"/>
        <sz val="10"/>
        <color theme="1"/>
        <rFont val="Calibri"/>
        <family val="2"/>
      </rPr>
      <t>15</t>
    </r>
    <r>
      <rPr>
        <sz val="10"/>
        <color theme="1"/>
        <rFont val="Calibri"/>
        <family val="2"/>
      </rPr>
      <t>N of nitrate (observed-predicted)</t>
    </r>
    <phoneticPr fontId="1"/>
  </si>
  <si>
    <t>Δδ15N of nitrate (observed-predicted)</t>
    <phoneticPr fontId="1"/>
  </si>
  <si>
    <t>SD</t>
    <phoneticPr fontId="1"/>
  </si>
  <si>
    <t>Mean</t>
    <phoneticPr fontId="1"/>
  </si>
  <si>
    <t>n</t>
  </si>
  <si>
    <t>n</t>
    <phoneticPr fontId="1"/>
  </si>
  <si>
    <t>SE</t>
    <phoneticPr fontId="1"/>
  </si>
  <si>
    <r>
      <t>Comparison of nitrate δ</t>
    </r>
    <r>
      <rPr>
        <vertAlign val="superscript"/>
        <sz val="11"/>
        <rFont val="游ゴシック"/>
        <family val="3"/>
        <charset val="128"/>
        <scheme val="minor"/>
      </rPr>
      <t>15</t>
    </r>
    <r>
      <rPr>
        <sz val="11"/>
        <rFont val="游ゴシック"/>
        <family val="3"/>
        <charset val="128"/>
        <scheme val="minor"/>
      </rPr>
      <t xml:space="preserve">N values between observed data (Fripiat et al., 2021) and predicted values (Rafter et al., 2019) near the California Current, presented in supporting information Figure S1. The observed data used were not used for the model construction by Rafter et al. (2019). SD = unbiased standard deviation; SE = standard error. </t>
    </r>
    <phoneticPr fontId="1"/>
  </si>
  <si>
    <t>nitrate at 200 m</t>
    <phoneticPr fontId="1"/>
  </si>
  <si>
    <t>Δsinking-suspended</t>
    <phoneticPr fontId="1"/>
  </si>
  <si>
    <t>Propagated error</t>
    <phoneticPr fontId="1"/>
  </si>
  <si>
    <t>Suspended POM above the SCM</t>
    <phoneticPr fontId="1"/>
  </si>
  <si>
    <t>Δ sinking-suspended POM</t>
    <phoneticPr fontId="1"/>
  </si>
  <si>
    <t>Propagated error for diazotrophic N contibution [%]</t>
    <phoneticPr fontId="1"/>
  </si>
  <si>
    <t>Error propagation</t>
    <phoneticPr fontId="1"/>
  </si>
  <si>
    <t>year</t>
    <phoneticPr fontId="1"/>
  </si>
  <si>
    <t>month</t>
    <phoneticPr fontId="1"/>
  </si>
  <si>
    <t>start</t>
    <phoneticPr fontId="1"/>
  </si>
  <si>
    <t>End</t>
  </si>
  <si>
    <t>Depth</t>
  </si>
  <si>
    <t>Cruise</t>
  </si>
  <si>
    <t>YYYYMMDD</t>
  </si>
  <si>
    <t>Thhmm</t>
  </si>
  <si>
    <t>(m)</t>
  </si>
  <si>
    <t>mg/m2/d</t>
  </si>
  <si>
    <t>sd/diff</t>
  </si>
  <si>
    <t>T0115</t>
  </si>
  <si>
    <t>T0645</t>
  </si>
  <si>
    <t>T0340</t>
  </si>
  <si>
    <t>T0915</t>
  </si>
  <si>
    <t>T0220</t>
  </si>
  <si>
    <t>T0715</t>
  </si>
  <si>
    <t>T0245</t>
  </si>
  <si>
    <t>T0730</t>
  </si>
  <si>
    <t>T0330</t>
  </si>
  <si>
    <t>T1140</t>
  </si>
  <si>
    <t>T0201</t>
  </si>
  <si>
    <t>T0700</t>
  </si>
  <si>
    <t>T0130</t>
  </si>
  <si>
    <t>T0215</t>
  </si>
  <si>
    <t>T0200</t>
  </si>
  <si>
    <t>T0620</t>
  </si>
  <si>
    <t>T0240</t>
  </si>
  <si>
    <t>T0640</t>
  </si>
  <si>
    <t>Suspended POM above 100 m</t>
    <phoneticPr fontId="1"/>
  </si>
  <si>
    <t>average</t>
    <phoneticPr fontId="1"/>
  </si>
  <si>
    <t>Cruise ID</t>
    <phoneticPr fontId="1"/>
  </si>
  <si>
    <t>average [‰]</t>
    <phoneticPr fontId="1"/>
  </si>
  <si>
    <t>standard deviation [‰]</t>
    <phoneticPr fontId="1"/>
  </si>
  <si>
    <r>
      <t>Sinking POM δ</t>
    </r>
    <r>
      <rPr>
        <vertAlign val="superscript"/>
        <sz val="11"/>
        <color theme="1"/>
        <rFont val="Calibri"/>
        <family val="2"/>
      </rPr>
      <t>15</t>
    </r>
    <r>
      <rPr>
        <sz val="11"/>
        <color theme="1"/>
        <rFont val="Calibri"/>
        <family val="2"/>
      </rPr>
      <t xml:space="preserve">N at 150 m </t>
    </r>
    <phoneticPr fontId="1"/>
  </si>
  <si>
    <r>
      <t>Isotopic values used to calculate error propagations for estimates of the contribution of diazotrophic N.  For the δ</t>
    </r>
    <r>
      <rPr>
        <vertAlign val="superscript"/>
        <sz val="11"/>
        <color theme="1"/>
        <rFont val="Calibri"/>
        <family val="2"/>
      </rPr>
      <t>15</t>
    </r>
    <r>
      <rPr>
        <sz val="11"/>
        <color theme="1"/>
        <rFont val="Calibri"/>
        <family val="2"/>
      </rPr>
      <t>N of nitrate at St. 2, 3 ,and 4, values predicated by a model in Rafter et al. (2019) were used (gray cells). Standard errors of nitrate δ15N values are equal to their unbiased standard deviations because the sample size is two (duplicate measurements).</t>
    </r>
    <phoneticPr fontId="1"/>
  </si>
  <si>
    <r>
      <t>δ</t>
    </r>
    <r>
      <rPr>
        <vertAlign val="superscript"/>
        <sz val="11"/>
        <color theme="1"/>
        <rFont val="Calibri"/>
        <family val="2"/>
      </rPr>
      <t>15</t>
    </r>
    <r>
      <rPr>
        <sz val="11"/>
        <color theme="1"/>
        <rFont val="Calibri"/>
        <family val="2"/>
      </rPr>
      <t>N average [‰]</t>
    </r>
    <phoneticPr fontId="1"/>
  </si>
  <si>
    <r>
      <t>δ</t>
    </r>
    <r>
      <rPr>
        <vertAlign val="superscript"/>
        <sz val="11"/>
        <color theme="1"/>
        <rFont val="Calibri"/>
        <family val="2"/>
      </rPr>
      <t>15</t>
    </r>
    <r>
      <rPr>
        <sz val="11"/>
        <color theme="1"/>
        <rFont val="Calibri"/>
        <family val="2"/>
      </rPr>
      <t>N unbiased standard deviation [‰]</t>
    </r>
    <phoneticPr fontId="1"/>
  </si>
  <si>
    <r>
      <t>δ</t>
    </r>
    <r>
      <rPr>
        <vertAlign val="superscript"/>
        <sz val="11"/>
        <color theme="1"/>
        <rFont val="Calibri"/>
        <family val="2"/>
      </rPr>
      <t>15</t>
    </r>
    <r>
      <rPr>
        <sz val="11"/>
        <color theme="1"/>
        <rFont val="Calibri"/>
        <family val="2"/>
      </rPr>
      <t>N standard error [‰]</t>
    </r>
    <phoneticPr fontId="1"/>
  </si>
  <si>
    <r>
      <t>Δ δ</t>
    </r>
    <r>
      <rPr>
        <vertAlign val="superscript"/>
        <sz val="11"/>
        <color theme="1"/>
        <rFont val="Calibri"/>
        <family val="2"/>
      </rPr>
      <t>15</t>
    </r>
    <r>
      <rPr>
        <sz val="11"/>
        <color theme="1"/>
        <rFont val="Calibri"/>
        <family val="2"/>
      </rPr>
      <t>N of sinking-suspended POM</t>
    </r>
    <phoneticPr fontId="1"/>
  </si>
  <si>
    <t>sd</t>
    <phoneticPr fontId="1"/>
  </si>
  <si>
    <t>se</t>
    <phoneticPr fontId="1"/>
  </si>
  <si>
    <t>PON [μmol/kg]</t>
    <phoneticPr fontId="1"/>
  </si>
  <si>
    <t>POC [μmol/kg]</t>
    <phoneticPr fontId="1"/>
  </si>
  <si>
    <t>sd/diff</t>
    <phoneticPr fontId="1"/>
  </si>
  <si>
    <t>Carbon flux</t>
    <phoneticPr fontId="1"/>
  </si>
  <si>
    <t>Nitrogen flux</t>
    <phoneticPr fontId="1"/>
  </si>
  <si>
    <r>
      <t>δ</t>
    </r>
    <r>
      <rPr>
        <vertAlign val="superscript"/>
        <sz val="11"/>
        <color theme="1"/>
        <rFont val="Calibri"/>
        <family val="2"/>
      </rPr>
      <t>15</t>
    </r>
    <r>
      <rPr>
        <sz val="11"/>
        <color theme="1"/>
        <rFont val="Calibri"/>
        <family val="2"/>
      </rPr>
      <t xml:space="preserve">N </t>
    </r>
    <phoneticPr fontId="1"/>
  </si>
  <si>
    <r>
      <t>δ</t>
    </r>
    <r>
      <rPr>
        <vertAlign val="superscript"/>
        <sz val="11"/>
        <color theme="1"/>
        <rFont val="Calibri"/>
        <family val="2"/>
      </rPr>
      <t>13</t>
    </r>
    <r>
      <rPr>
        <sz val="11"/>
        <color theme="1"/>
        <rFont val="Calibri"/>
        <family val="2"/>
      </rPr>
      <t>C</t>
    </r>
    <phoneticPr fontId="1"/>
  </si>
  <si>
    <t>The dataset at St. ALOHA obtained from the HOT program (https://hahana.soest.hawaii.edu/hot/). The summary, the isotopic values of the suspended POM, and those of sinking POM are shown in left, middle, and right panel, respectively. Values in red were flagged as questionable in the original database, thus wed did not use.</t>
    <phoneticPr fontId="1"/>
  </si>
  <si>
    <t>depth- and PON- weighted  average [‰]</t>
    <phoneticPr fontId="1"/>
  </si>
  <si>
    <t>cruise ID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</si>
</sst>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Red]\(0.0\)"/>
    <numFmt numFmtId="177" formatCode="0.00_);[Red]\(0.00\)"/>
    <numFmt numFmtId="178" formatCode="0_);[Red]\(0\)"/>
    <numFmt numFmtId="179" formatCode="0.0"/>
    <numFmt numFmtId="180" formatCode="0.00_ "/>
    <numFmt numFmtId="181" formatCode="0.000_ "/>
    <numFmt numFmtId="182" formatCode="0.0_ "/>
    <numFmt numFmtId="183" formatCode="0.0000_ "/>
    <numFmt numFmtId="184" formatCode="0.0000_);[Red]\(0.0000\)"/>
    <numFmt numFmtId="185" formatCode="[&lt;=999]000;[&lt;=9999]000\-00;000\-0000"/>
    <numFmt numFmtId="186" formatCode="0_ "/>
  </numFmts>
  <fonts count="2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Calibri"/>
      <family val="2"/>
    </font>
    <font>
      <vertAlign val="superscript"/>
      <sz val="11"/>
      <color theme="1"/>
      <name val="Calibri"/>
      <family val="2"/>
    </font>
    <font>
      <sz val="11"/>
      <name val="Calibri"/>
      <family val="2"/>
    </font>
    <font>
      <vertAlign val="superscript"/>
      <sz val="11"/>
      <name val="Calibri"/>
      <family val="2"/>
    </font>
    <font>
      <sz val="6"/>
      <name val="游ゴシック"/>
      <family val="3"/>
      <charset val="128"/>
    </font>
    <font>
      <sz val="6"/>
      <name val="ＭＳ Ｐゴシック"/>
      <family val="3"/>
      <charset val="128"/>
    </font>
    <font>
      <u/>
      <sz val="11"/>
      <color theme="10"/>
      <name val="游ゴシック"/>
      <family val="3"/>
      <charset val="128"/>
      <scheme val="minor"/>
    </font>
    <font>
      <sz val="11"/>
      <name val="ＭＳ Ｐゴシック"/>
      <family val="3"/>
      <charset val="128"/>
    </font>
    <font>
      <i/>
      <sz val="11"/>
      <color theme="1"/>
      <name val="游ゴシック"/>
      <family val="3"/>
      <charset val="128"/>
      <scheme val="minor"/>
    </font>
    <font>
      <sz val="10"/>
      <name val="MS Sans Serif"/>
      <family val="2"/>
    </font>
    <font>
      <sz val="11"/>
      <name val="Meiryo UI"/>
      <family val="3"/>
      <charset val="128"/>
    </font>
    <font>
      <sz val="11"/>
      <color theme="1"/>
      <name val="游ゴシック"/>
      <family val="2"/>
      <charset val="128"/>
    </font>
    <font>
      <i/>
      <sz val="11"/>
      <color theme="1"/>
      <name val="Calibri"/>
      <family val="2"/>
    </font>
    <font>
      <sz val="11"/>
      <color indexed="8"/>
      <name val="Calibri"/>
      <family val="2"/>
    </font>
    <font>
      <sz val="10"/>
      <name val="Calibri"/>
      <family val="2"/>
    </font>
    <font>
      <vertAlign val="subscript"/>
      <sz val="11"/>
      <color theme="1"/>
      <name val="Calibri"/>
      <family val="2"/>
    </font>
    <font>
      <sz val="11"/>
      <color rgb="FFFF0000"/>
      <name val="Calibri"/>
      <family val="2"/>
    </font>
    <font>
      <sz val="10"/>
      <color theme="1"/>
      <name val="Calibri"/>
      <family val="2"/>
    </font>
    <font>
      <vertAlign val="superscript"/>
      <sz val="10"/>
      <color theme="1"/>
      <name val="Calibri"/>
      <family val="2"/>
    </font>
    <font>
      <sz val="11"/>
      <name val="游ゴシック"/>
      <family val="3"/>
      <charset val="128"/>
      <scheme val="minor"/>
    </font>
    <font>
      <vertAlign val="superscript"/>
      <sz val="11"/>
      <name val="游ゴシック"/>
      <family val="3"/>
      <charset val="128"/>
      <scheme val="minor"/>
    </font>
    <font>
      <sz val="10"/>
      <color rgb="FF000000"/>
      <name val="Calibri"/>
      <family val="2"/>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4">
    <border>
      <left/>
      <right/>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s>
  <cellStyleXfs count="5">
    <xf numFmtId="0" fontId="0" fillId="0" borderId="0">
      <alignment vertical="center"/>
    </xf>
    <xf numFmtId="0" fontId="2" fillId="0" borderId="0">
      <alignment vertical="center"/>
    </xf>
    <xf numFmtId="0" fontId="9" fillId="0" borderId="0" applyNumberFormat="0" applyFill="0" applyBorder="0" applyAlignment="0" applyProtection="0">
      <alignment vertical="center"/>
    </xf>
    <xf numFmtId="0" fontId="12" fillId="0" borderId="0"/>
    <xf numFmtId="0" fontId="10" fillId="0" borderId="0"/>
  </cellStyleXfs>
  <cellXfs count="144">
    <xf numFmtId="0" fontId="0" fillId="0" borderId="0" xfId="0">
      <alignment vertical="center"/>
    </xf>
    <xf numFmtId="0" fontId="3" fillId="0" borderId="0" xfId="0" applyFont="1">
      <alignment vertical="center"/>
    </xf>
    <xf numFmtId="11" fontId="0" fillId="0" borderId="0" xfId="0" applyNumberFormat="1">
      <alignment vertical="center"/>
    </xf>
    <xf numFmtId="0" fontId="3" fillId="0" borderId="2" xfId="0" applyFont="1" applyBorder="1">
      <alignment vertical="center"/>
    </xf>
    <xf numFmtId="0" fontId="2" fillId="0" borderId="0" xfId="1">
      <alignment vertical="center"/>
    </xf>
    <xf numFmtId="0" fontId="11" fillId="0" borderId="0" xfId="1" applyFont="1">
      <alignment vertical="center"/>
    </xf>
    <xf numFmtId="182" fontId="0" fillId="0" borderId="0" xfId="0" applyNumberFormat="1">
      <alignment vertical="center"/>
    </xf>
    <xf numFmtId="0" fontId="0" fillId="0" borderId="0" xfId="0" applyAlignment="1">
      <alignment vertical="center" wrapText="1"/>
    </xf>
    <xf numFmtId="180" fontId="0" fillId="0" borderId="0" xfId="0" applyNumberFormat="1" applyAlignment="1">
      <alignment horizontal="center" vertical="center" wrapText="1"/>
    </xf>
    <xf numFmtId="181" fontId="0" fillId="0" borderId="0" xfId="0" applyNumberFormat="1" applyAlignment="1">
      <alignment horizontal="center" vertical="center" wrapText="1"/>
    </xf>
    <xf numFmtId="0" fontId="13" fillId="0" borderId="0" xfId="4" applyFont="1"/>
    <xf numFmtId="0" fontId="2" fillId="0" borderId="0" xfId="1" applyAlignment="1">
      <alignment horizontal="right" vertical="center"/>
    </xf>
    <xf numFmtId="2" fontId="2" fillId="0" borderId="0" xfId="1" applyNumberFormat="1" applyAlignment="1">
      <alignment horizontal="right" vertical="center"/>
    </xf>
    <xf numFmtId="184" fontId="0" fillId="0" borderId="0" xfId="0" applyNumberFormat="1">
      <alignment vertical="center"/>
    </xf>
    <xf numFmtId="0" fontId="2" fillId="0" borderId="0" xfId="1" applyAlignment="1"/>
    <xf numFmtId="0" fontId="11" fillId="0" borderId="0" xfId="1" applyFont="1" applyAlignment="1"/>
    <xf numFmtId="0" fontId="2" fillId="0" borderId="0" xfId="1" quotePrefix="1" applyAlignment="1"/>
    <xf numFmtId="176" fontId="2" fillId="0" borderId="0" xfId="1" applyNumberFormat="1">
      <alignment vertical="center"/>
    </xf>
    <xf numFmtId="176" fontId="2" fillId="0" borderId="0" xfId="1" applyNumberFormat="1" applyAlignment="1"/>
    <xf numFmtId="182" fontId="2" fillId="0" borderId="0" xfId="1" applyNumberFormat="1">
      <alignment vertical="center"/>
    </xf>
    <xf numFmtId="182" fontId="2" fillId="0" borderId="0" xfId="1" applyNumberFormat="1" applyAlignment="1"/>
    <xf numFmtId="182" fontId="12" fillId="0" borderId="0" xfId="3" applyNumberFormat="1"/>
    <xf numFmtId="183" fontId="3" fillId="0" borderId="0" xfId="0" applyNumberFormat="1" applyFont="1">
      <alignment vertical="center"/>
    </xf>
    <xf numFmtId="180" fontId="3" fillId="0" borderId="0" xfId="0" applyNumberFormat="1" applyFont="1">
      <alignment vertical="center"/>
    </xf>
    <xf numFmtId="181" fontId="3" fillId="0" borderId="0" xfId="0" applyNumberFormat="1" applyFont="1">
      <alignment vertical="center"/>
    </xf>
    <xf numFmtId="0" fontId="3" fillId="0" borderId="3" xfId="0" applyFont="1" applyBorder="1" applyAlignment="1">
      <alignment horizontal="center" vertical="center" wrapText="1"/>
    </xf>
    <xf numFmtId="183" fontId="3" fillId="0" borderId="3" xfId="0" applyNumberFormat="1" applyFont="1" applyBorder="1" applyAlignment="1">
      <alignment horizontal="center" vertical="center" wrapText="1"/>
    </xf>
    <xf numFmtId="180" fontId="3" fillId="0" borderId="3" xfId="0" applyNumberFormat="1" applyFont="1" applyBorder="1" applyAlignment="1">
      <alignment horizontal="center" vertical="center" wrapText="1"/>
    </xf>
    <xf numFmtId="181" fontId="3" fillId="0" borderId="3" xfId="0" applyNumberFormat="1" applyFont="1" applyBorder="1" applyAlignment="1">
      <alignment horizontal="center" vertical="center" wrapText="1"/>
    </xf>
    <xf numFmtId="183" fontId="3" fillId="0" borderId="2" xfId="0" applyNumberFormat="1" applyFont="1" applyBorder="1">
      <alignment vertical="center"/>
    </xf>
    <xf numFmtId="180" fontId="3" fillId="0" borderId="2" xfId="0" applyNumberFormat="1" applyFont="1" applyBorder="1">
      <alignment vertical="center"/>
    </xf>
    <xf numFmtId="181" fontId="3" fillId="0" borderId="2" xfId="0" applyNumberFormat="1" applyFont="1" applyBorder="1">
      <alignment vertical="center"/>
    </xf>
    <xf numFmtId="180" fontId="3" fillId="0" borderId="0" xfId="0" applyNumberFormat="1" applyFont="1" applyAlignment="1">
      <alignment horizontal="center" vertical="center"/>
    </xf>
    <xf numFmtId="177" fontId="3" fillId="0" borderId="3" xfId="0" applyNumberFormat="1" applyFont="1"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center" vertical="center"/>
    </xf>
    <xf numFmtId="177" fontId="3" fillId="0" borderId="2" xfId="0" applyNumberFormat="1" applyFont="1" applyBorder="1">
      <alignment vertical="center"/>
    </xf>
    <xf numFmtId="184" fontId="3" fillId="0" borderId="0" xfId="0" applyNumberFormat="1" applyFont="1">
      <alignment vertical="center"/>
    </xf>
    <xf numFmtId="0" fontId="3" fillId="0" borderId="0" xfId="1" applyFont="1" applyAlignment="1">
      <alignment horizontal="right" vertical="center"/>
    </xf>
    <xf numFmtId="2" fontId="3" fillId="0" borderId="0" xfId="1" applyNumberFormat="1" applyFont="1" applyAlignment="1">
      <alignment horizontal="right" vertical="center"/>
    </xf>
    <xf numFmtId="180" fontId="3" fillId="0" borderId="0" xfId="1" applyNumberFormat="1" applyFont="1">
      <alignment vertical="center"/>
    </xf>
    <xf numFmtId="178" fontId="3" fillId="0" borderId="3" xfId="0" applyNumberFormat="1" applyFont="1" applyBorder="1" applyAlignment="1">
      <alignment horizontal="center" vertical="center" wrapText="1"/>
    </xf>
    <xf numFmtId="178" fontId="3" fillId="0" borderId="3" xfId="1" applyNumberFormat="1" applyFont="1" applyBorder="1" applyAlignment="1">
      <alignment horizontal="center" vertical="center" wrapText="1"/>
    </xf>
    <xf numFmtId="0" fontId="5" fillId="0" borderId="0" xfId="4" applyFont="1"/>
    <xf numFmtId="182" fontId="3" fillId="0" borderId="3" xfId="0" applyNumberFormat="1" applyFont="1" applyBorder="1" applyAlignment="1">
      <alignment horizontal="center" vertical="center"/>
    </xf>
    <xf numFmtId="0" fontId="17" fillId="0" borderId="0" xfId="4" applyFont="1"/>
    <xf numFmtId="179" fontId="17" fillId="0" borderId="0" xfId="4" applyNumberFormat="1" applyFont="1"/>
    <xf numFmtId="182" fontId="17" fillId="0" borderId="0" xfId="4" applyNumberFormat="1" applyFont="1"/>
    <xf numFmtId="0" fontId="5" fillId="0" borderId="2" xfId="4" applyFont="1" applyBorder="1"/>
    <xf numFmtId="0" fontId="17" fillId="2" borderId="0" xfId="4" applyFont="1" applyFill="1"/>
    <xf numFmtId="179" fontId="17" fillId="2" borderId="0" xfId="4" applyNumberFormat="1" applyFont="1" applyFill="1"/>
    <xf numFmtId="182" fontId="17" fillId="2" borderId="0" xfId="4" applyNumberFormat="1" applyFont="1" applyFill="1"/>
    <xf numFmtId="0" fontId="17" fillId="0" borderId="2" xfId="4" applyFont="1" applyBorder="1"/>
    <xf numFmtId="179" fontId="17" fillId="0" borderId="2" xfId="4" applyNumberFormat="1" applyFont="1" applyBorder="1"/>
    <xf numFmtId="182" fontId="17" fillId="0" borderId="2" xfId="4" applyNumberFormat="1" applyFont="1" applyBorder="1"/>
    <xf numFmtId="0" fontId="5" fillId="0" borderId="0" xfId="4" applyFont="1" applyAlignment="1">
      <alignment horizontal="center"/>
    </xf>
    <xf numFmtId="0" fontId="5" fillId="0" borderId="3" xfId="4" applyFont="1" applyBorder="1" applyAlignment="1">
      <alignment horizontal="center"/>
    </xf>
    <xf numFmtId="182" fontId="3" fillId="0" borderId="0" xfId="0" applyNumberFormat="1" applyFont="1">
      <alignment vertical="center"/>
    </xf>
    <xf numFmtId="182" fontId="3" fillId="0" borderId="2" xfId="0" applyNumberFormat="1" applyFont="1" applyBorder="1">
      <alignment vertical="center"/>
    </xf>
    <xf numFmtId="0" fontId="3" fillId="0" borderId="1" xfId="1" applyFont="1" applyBorder="1">
      <alignment vertical="center"/>
    </xf>
    <xf numFmtId="0" fontId="15" fillId="0" borderId="1" xfId="1" applyFont="1" applyBorder="1">
      <alignment vertical="center"/>
    </xf>
    <xf numFmtId="176" fontId="3" fillId="0" borderId="1" xfId="1" applyNumberFormat="1" applyFont="1" applyBorder="1">
      <alignment vertical="center"/>
    </xf>
    <xf numFmtId="0" fontId="3" fillId="0" borderId="2" xfId="1" applyFont="1" applyBorder="1" applyAlignment="1">
      <alignment horizontal="center" vertical="center" wrapText="1"/>
    </xf>
    <xf numFmtId="176" fontId="3" fillId="0" borderId="2" xfId="1" applyNumberFormat="1" applyFont="1" applyBorder="1" applyAlignment="1">
      <alignment horizontal="center" vertical="center" wrapText="1"/>
    </xf>
    <xf numFmtId="182" fontId="3" fillId="0" borderId="2" xfId="1" applyNumberFormat="1" applyFont="1" applyBorder="1" applyAlignment="1">
      <alignment horizontal="center" vertical="center" wrapText="1"/>
    </xf>
    <xf numFmtId="182" fontId="3" fillId="0" borderId="2" xfId="0" applyNumberFormat="1" applyFont="1" applyBorder="1" applyAlignment="1">
      <alignment horizontal="center" vertical="center" wrapText="1"/>
    </xf>
    <xf numFmtId="0" fontId="3" fillId="0" borderId="0" xfId="1" applyFont="1">
      <alignment vertical="center"/>
    </xf>
    <xf numFmtId="0" fontId="15" fillId="0" borderId="0" xfId="1" applyFont="1">
      <alignment vertical="center"/>
    </xf>
    <xf numFmtId="176" fontId="3" fillId="0" borderId="0" xfId="1" applyNumberFormat="1" applyFont="1">
      <alignment vertical="center"/>
    </xf>
    <xf numFmtId="182" fontId="3" fillId="0" borderId="0" xfId="1" applyNumberFormat="1" applyFont="1" applyAlignment="1"/>
    <xf numFmtId="182" fontId="3" fillId="0" borderId="0" xfId="1" applyNumberFormat="1" applyFont="1">
      <alignment vertical="center"/>
    </xf>
    <xf numFmtId="0" fontId="3" fillId="0" borderId="0" xfId="1" applyFont="1" applyAlignment="1"/>
    <xf numFmtId="0" fontId="3" fillId="0" borderId="0" xfId="1" quotePrefix="1" applyFont="1" applyAlignment="1"/>
    <xf numFmtId="182" fontId="17" fillId="0" borderId="0" xfId="3" applyNumberFormat="1" applyFont="1"/>
    <xf numFmtId="0" fontId="15" fillId="0" borderId="0" xfId="1" applyFont="1" applyAlignment="1"/>
    <xf numFmtId="176" fontId="3" fillId="0" borderId="0" xfId="1" applyNumberFormat="1" applyFont="1" applyAlignment="1"/>
    <xf numFmtId="0" fontId="3" fillId="0" borderId="2" xfId="1" applyFont="1" applyBorder="1" applyAlignment="1"/>
    <xf numFmtId="0" fontId="3" fillId="0" borderId="2" xfId="1" applyFont="1" applyBorder="1">
      <alignment vertical="center"/>
    </xf>
    <xf numFmtId="0" fontId="15" fillId="0" borderId="2" xfId="1" applyFont="1" applyBorder="1" applyAlignment="1"/>
    <xf numFmtId="176" fontId="3" fillId="0" borderId="2" xfId="1" applyNumberFormat="1" applyFont="1" applyBorder="1">
      <alignment vertical="center"/>
    </xf>
    <xf numFmtId="182" fontId="3" fillId="0" borderId="2" xfId="1" applyNumberFormat="1" applyFont="1" applyBorder="1" applyAlignment="1"/>
    <xf numFmtId="182" fontId="17" fillId="0" borderId="2" xfId="3" applyNumberFormat="1" applyFont="1" applyBorder="1"/>
    <xf numFmtId="18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Alignment="1"/>
    <xf numFmtId="0" fontId="5" fillId="0" borderId="0" xfId="0" applyFont="1" applyAlignment="1"/>
    <xf numFmtId="184" fontId="3" fillId="0" borderId="2" xfId="0" applyNumberFormat="1" applyFont="1" applyBorder="1">
      <alignment vertical="center"/>
    </xf>
    <xf numFmtId="0" fontId="3" fillId="0" borderId="2" xfId="0" applyFont="1" applyBorder="1" applyAlignment="1"/>
    <xf numFmtId="22" fontId="3" fillId="0" borderId="0" xfId="0" applyNumberFormat="1" applyFont="1" applyAlignment="1"/>
    <xf numFmtId="22" fontId="3" fillId="0" borderId="2" xfId="0" applyNumberFormat="1" applyFont="1" applyBorder="1" applyAlignment="1"/>
    <xf numFmtId="185" fontId="3" fillId="0" borderId="3" xfId="0" applyNumberFormat="1" applyFont="1" applyBorder="1" applyAlignment="1">
      <alignment horizontal="center" vertical="center" wrapText="1"/>
    </xf>
    <xf numFmtId="178" fontId="3" fillId="0" borderId="0" xfId="0" applyNumberFormat="1" applyFont="1" applyAlignment="1">
      <alignment horizontal="center" vertical="center"/>
    </xf>
    <xf numFmtId="180" fontId="3" fillId="0" borderId="0" xfId="1" applyNumberFormat="1" applyFont="1" applyAlignment="1">
      <alignment horizontal="center" vertical="center"/>
    </xf>
    <xf numFmtId="178" fontId="3" fillId="0" borderId="0" xfId="1" applyNumberFormat="1" applyFont="1" applyAlignment="1">
      <alignment horizontal="center" vertical="center"/>
    </xf>
    <xf numFmtId="180" fontId="3" fillId="0" borderId="2" xfId="1" applyNumberFormat="1" applyFont="1" applyBorder="1" applyAlignment="1">
      <alignment horizontal="center" vertical="center"/>
    </xf>
    <xf numFmtId="178" fontId="3" fillId="0" borderId="2" xfId="1" applyNumberFormat="1" applyFont="1" applyBorder="1" applyAlignment="1">
      <alignment horizontal="center" vertical="center"/>
    </xf>
    <xf numFmtId="182" fontId="0" fillId="0" borderId="0" xfId="0" applyNumberFormat="1" applyAlignment="1">
      <alignment horizontal="center" vertical="center"/>
    </xf>
    <xf numFmtId="182" fontId="3" fillId="0" borderId="0" xfId="0" applyNumberFormat="1" applyFont="1" applyAlignment="1">
      <alignment horizontal="center" vertical="center"/>
    </xf>
    <xf numFmtId="182" fontId="3" fillId="0" borderId="2" xfId="0" applyNumberFormat="1" applyFont="1" applyBorder="1" applyAlignment="1">
      <alignment horizontal="center" vertical="center"/>
    </xf>
    <xf numFmtId="182" fontId="17" fillId="0" borderId="0" xfId="3" applyNumberFormat="1" applyFont="1" applyAlignment="1">
      <alignment horizontal="center"/>
    </xf>
    <xf numFmtId="182" fontId="19" fillId="0" borderId="0" xfId="0" applyNumberFormat="1" applyFont="1">
      <alignment vertical="center"/>
    </xf>
    <xf numFmtId="0" fontId="20" fillId="0" borderId="0" xfId="0" applyFont="1">
      <alignment vertical="center"/>
    </xf>
    <xf numFmtId="186" fontId="20" fillId="0" borderId="3" xfId="0" applyNumberFormat="1" applyFont="1" applyBorder="1" applyAlignment="1">
      <alignment vertical="center" wrapText="1"/>
    </xf>
    <xf numFmtId="0" fontId="20" fillId="0" borderId="2" xfId="0" applyFont="1" applyBorder="1">
      <alignment vertical="center"/>
    </xf>
    <xf numFmtId="0" fontId="3" fillId="0" borderId="3" xfId="0" applyFont="1" applyBorder="1">
      <alignment vertical="center"/>
    </xf>
    <xf numFmtId="0" fontId="3" fillId="0" borderId="1" xfId="0" applyFont="1" applyBorder="1">
      <alignment vertical="center"/>
    </xf>
    <xf numFmtId="0" fontId="20" fillId="0" borderId="1" xfId="0" applyFont="1" applyBorder="1">
      <alignment vertical="center"/>
    </xf>
    <xf numFmtId="182" fontId="20" fillId="0" borderId="1" xfId="0" applyNumberFormat="1" applyFont="1" applyBorder="1">
      <alignment vertical="center"/>
    </xf>
    <xf numFmtId="180" fontId="20" fillId="0" borderId="1" xfId="0" applyNumberFormat="1" applyFont="1" applyBorder="1">
      <alignment vertical="center"/>
    </xf>
    <xf numFmtId="182" fontId="20" fillId="0" borderId="2" xfId="0" applyNumberFormat="1" applyFont="1" applyBorder="1">
      <alignment vertical="center"/>
    </xf>
    <xf numFmtId="180" fontId="20" fillId="0" borderId="2" xfId="0" applyNumberFormat="1" applyFont="1" applyBorder="1">
      <alignment vertical="center"/>
    </xf>
    <xf numFmtId="186" fontId="20" fillId="0" borderId="1" xfId="0" applyNumberFormat="1" applyFont="1" applyBorder="1" applyAlignment="1">
      <alignment vertical="center" wrapText="1"/>
    </xf>
    <xf numFmtId="0" fontId="20" fillId="0" borderId="1" xfId="0" applyFont="1" applyBorder="1" applyAlignment="1">
      <alignment horizontal="right" vertical="center"/>
    </xf>
    <xf numFmtId="0" fontId="22" fillId="0" borderId="0" xfId="4" applyFont="1"/>
    <xf numFmtId="176" fontId="0" fillId="0" borderId="0" xfId="0" applyNumberFormat="1">
      <alignment vertical="center"/>
    </xf>
    <xf numFmtId="181" fontId="0" fillId="0" borderId="0" xfId="0" applyNumberFormat="1">
      <alignment vertical="center"/>
    </xf>
    <xf numFmtId="0" fontId="24" fillId="0" borderId="0" xfId="0" applyFont="1">
      <alignment vertical="center"/>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82" fontId="3" fillId="0" borderId="0" xfId="0" applyNumberFormat="1" applyFont="1" applyAlignment="1">
      <alignment horizontal="center" vertical="center" wrapText="1"/>
    </xf>
    <xf numFmtId="176" fontId="3" fillId="0" borderId="0" xfId="0" applyNumberFormat="1" applyFont="1">
      <alignment vertical="center"/>
    </xf>
    <xf numFmtId="182" fontId="3" fillId="0" borderId="3"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80" fontId="3" fillId="3" borderId="0" xfId="0" applyNumberFormat="1" applyFont="1" applyFill="1">
      <alignment vertical="center"/>
    </xf>
    <xf numFmtId="180" fontId="5" fillId="3" borderId="0" xfId="0" applyNumberFormat="1" applyFont="1" applyFill="1">
      <alignment vertical="center"/>
    </xf>
    <xf numFmtId="0" fontId="3" fillId="0" borderId="0" xfId="0" quotePrefix="1" applyFont="1" applyAlignment="1"/>
    <xf numFmtId="0" fontId="3" fillId="0" borderId="2" xfId="0" quotePrefix="1" applyFont="1" applyBorder="1" applyAlignment="1"/>
    <xf numFmtId="176" fontId="3" fillId="0" borderId="2" xfId="0" applyNumberFormat="1" applyFont="1" applyBorder="1">
      <alignment vertical="center"/>
    </xf>
    <xf numFmtId="186" fontId="3" fillId="0" borderId="3" xfId="0" applyNumberFormat="1" applyFont="1" applyBorder="1" applyAlignment="1">
      <alignment vertical="center" wrapText="1"/>
    </xf>
    <xf numFmtId="186" fontId="3" fillId="0" borderId="3"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2" xfId="0" applyNumberFormat="1" applyFont="1" applyBorder="1" applyAlignment="1">
      <alignment horizontal="center" vertical="center" wrapText="1"/>
    </xf>
    <xf numFmtId="0" fontId="19" fillId="0" borderId="0" xfId="0" applyFont="1">
      <alignment vertical="center"/>
    </xf>
    <xf numFmtId="182" fontId="3" fillId="0" borderId="1" xfId="1" applyNumberFormat="1" applyFont="1" applyBorder="1" applyAlignment="1">
      <alignment horizontal="center" vertical="center"/>
    </xf>
    <xf numFmtId="182"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xf>
    <xf numFmtId="182"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3" fillId="0" borderId="3" xfId="0" applyFont="1" applyBorder="1">
      <alignment vertical="center"/>
    </xf>
    <xf numFmtId="181" fontId="3" fillId="0" borderId="3" xfId="0" applyNumberFormat="1" applyFont="1" applyBorder="1" applyAlignment="1">
      <alignment horizontal="center" vertical="center"/>
    </xf>
    <xf numFmtId="182" fontId="3" fillId="0" borderId="3" xfId="0" applyNumberFormat="1" applyFont="1" applyBorder="1" applyAlignment="1">
      <alignment horizontal="center" vertical="center" wrapText="1"/>
    </xf>
    <xf numFmtId="0" fontId="3" fillId="0" borderId="3" xfId="0" applyFont="1" applyBorder="1" applyAlignment="1">
      <alignment vertical="center" wrapText="1"/>
    </xf>
  </cellXfs>
  <cellStyles count="5">
    <cellStyle name="ハイパーリンク 2" xfId="2" xr:uid="{3A3B72EC-79AA-4D2C-B08B-3498EFDBC0C3}"/>
    <cellStyle name="標準" xfId="0" builtinId="0"/>
    <cellStyle name="標準 2" xfId="1" xr:uid="{AF01A077-8A9E-418D-B004-8B319F6B6FE1}"/>
    <cellStyle name="標準 3" xfId="3" xr:uid="{CD58167A-2852-4051-B0B5-BDF8F4F32EA2}"/>
    <cellStyle name="標準 4" xfId="4" xr:uid="{91AE4C0C-DB9C-4A56-A79A-5B38738D8A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354F-0EE9-4F58-9F92-718F983C98D7}">
  <dimension ref="A1:I510"/>
  <sheetViews>
    <sheetView workbookViewId="0">
      <selection activeCell="N11" sqref="N11"/>
    </sheetView>
  </sheetViews>
  <sheetFormatPr defaultRowHeight="18.75"/>
  <cols>
    <col min="1" max="1" width="9" style="1"/>
    <col min="2" max="2" width="13.125" style="22" customWidth="1"/>
    <col min="3" max="3" width="13.375" style="22" customWidth="1"/>
    <col min="4" max="4" width="12.5" style="1" customWidth="1"/>
    <col min="5" max="5" width="15.5" style="34" customWidth="1"/>
    <col min="6" max="6" width="12" style="34" customWidth="1"/>
    <col min="7" max="7" width="14.5" style="24" customWidth="1"/>
    <col min="8" max="8" width="15.25" style="23" customWidth="1"/>
  </cols>
  <sheetData>
    <row r="1" spans="1:9">
      <c r="A1" s="1" t="s">
        <v>88</v>
      </c>
    </row>
    <row r="3" spans="1:9" s="7" customFormat="1" ht="32.25">
      <c r="A3" s="25" t="s">
        <v>0</v>
      </c>
      <c r="B3" s="26" t="s">
        <v>53</v>
      </c>
      <c r="C3" s="26" t="s">
        <v>54</v>
      </c>
      <c r="D3" s="25" t="s">
        <v>56</v>
      </c>
      <c r="E3" s="33" t="s">
        <v>80</v>
      </c>
      <c r="F3" s="33" t="s">
        <v>57</v>
      </c>
      <c r="G3" s="28" t="s">
        <v>55</v>
      </c>
      <c r="H3" s="27" t="s">
        <v>81</v>
      </c>
    </row>
    <row r="4" spans="1:9">
      <c r="A4" s="1">
        <v>1</v>
      </c>
      <c r="B4" s="22">
        <v>234.99600000000001</v>
      </c>
      <c r="C4" s="22">
        <v>44.992166670000003</v>
      </c>
      <c r="D4" s="1">
        <v>0</v>
      </c>
      <c r="E4" s="34">
        <v>17.899999999999999</v>
      </c>
      <c r="F4" s="35" t="s">
        <v>78</v>
      </c>
      <c r="G4" s="32" t="s">
        <v>78</v>
      </c>
      <c r="H4" s="32" t="s">
        <v>78</v>
      </c>
    </row>
    <row r="5" spans="1:9">
      <c r="A5" s="1">
        <v>1</v>
      </c>
      <c r="B5" s="22">
        <v>234.99600000000001</v>
      </c>
      <c r="C5" s="22">
        <v>44.992166670000003</v>
      </c>
      <c r="D5" s="1">
        <v>10</v>
      </c>
      <c r="E5" s="34">
        <v>18.02</v>
      </c>
      <c r="F5" s="34">
        <v>31.12</v>
      </c>
      <c r="G5" s="24">
        <v>0.33100000000000002</v>
      </c>
      <c r="H5" s="23">
        <v>1022.3</v>
      </c>
    </row>
    <row r="6" spans="1:9">
      <c r="A6" s="1">
        <v>1</v>
      </c>
      <c r="B6" s="22">
        <v>234.99600000000001</v>
      </c>
      <c r="C6" s="22">
        <v>44.992166670000003</v>
      </c>
      <c r="D6" s="1">
        <v>20</v>
      </c>
      <c r="E6" s="34">
        <v>15.61</v>
      </c>
      <c r="F6" s="34">
        <v>32.6</v>
      </c>
      <c r="G6" s="24">
        <v>0.45400000000000001</v>
      </c>
      <c r="H6" s="23">
        <v>1023.99</v>
      </c>
      <c r="I6" s="2"/>
    </row>
    <row r="7" spans="1:9">
      <c r="A7" s="1">
        <v>1</v>
      </c>
      <c r="B7" s="22">
        <v>234.99600000000001</v>
      </c>
      <c r="C7" s="22">
        <v>44.992166670000003</v>
      </c>
      <c r="D7" s="1">
        <v>30</v>
      </c>
      <c r="E7" s="34">
        <v>14.97</v>
      </c>
      <c r="F7" s="34">
        <v>32.64</v>
      </c>
      <c r="G7" s="24">
        <v>0.60099999999999998</v>
      </c>
      <c r="H7" s="23">
        <v>1024.1600000000001</v>
      </c>
      <c r="I7" s="2"/>
    </row>
    <row r="8" spans="1:9">
      <c r="A8" s="1">
        <v>1</v>
      </c>
      <c r="B8" s="22">
        <v>234.99600000000001</v>
      </c>
      <c r="C8" s="22">
        <v>44.992166670000003</v>
      </c>
      <c r="D8" s="1">
        <v>40</v>
      </c>
      <c r="E8" s="34">
        <v>13.6</v>
      </c>
      <c r="F8" s="34">
        <v>32.630000000000003</v>
      </c>
      <c r="G8" s="24">
        <v>0.78100000000000003</v>
      </c>
      <c r="H8" s="23">
        <v>1024.44</v>
      </c>
      <c r="I8" s="2"/>
    </row>
    <row r="9" spans="1:9">
      <c r="A9" s="1">
        <v>1</v>
      </c>
      <c r="B9" s="22">
        <v>234.99600000000001</v>
      </c>
      <c r="C9" s="22">
        <v>44.992166670000003</v>
      </c>
      <c r="D9" s="1">
        <v>50</v>
      </c>
      <c r="E9" s="34">
        <v>11.05</v>
      </c>
      <c r="F9" s="34">
        <v>32.700000000000003</v>
      </c>
      <c r="G9" s="24">
        <v>0.45500000000000002</v>
      </c>
      <c r="H9" s="23">
        <v>1024.97</v>
      </c>
      <c r="I9" s="2"/>
    </row>
    <row r="10" spans="1:9">
      <c r="A10" s="1">
        <v>1</v>
      </c>
      <c r="B10" s="22">
        <v>234.99600000000001</v>
      </c>
      <c r="C10" s="22">
        <v>44.992166670000003</v>
      </c>
      <c r="D10" s="1">
        <v>75</v>
      </c>
      <c r="E10" s="34">
        <v>9.66</v>
      </c>
      <c r="F10" s="34">
        <v>32.86</v>
      </c>
      <c r="G10" s="24">
        <v>0.23400000000000001</v>
      </c>
      <c r="H10" s="23">
        <v>1025.3399999999999</v>
      </c>
      <c r="I10" s="2"/>
    </row>
    <row r="11" spans="1:9">
      <c r="A11" s="1">
        <v>1</v>
      </c>
      <c r="B11" s="22">
        <v>234.99600000000001</v>
      </c>
      <c r="C11" s="22">
        <v>44.992166670000003</v>
      </c>
      <c r="D11" s="1">
        <v>100</v>
      </c>
      <c r="E11" s="34">
        <v>9.36</v>
      </c>
      <c r="F11" s="34">
        <v>33.479999999999997</v>
      </c>
      <c r="G11" s="24">
        <v>0.13100000000000001</v>
      </c>
      <c r="H11" s="23">
        <v>1025.8699999999999</v>
      </c>
      <c r="I11" s="2"/>
    </row>
    <row r="12" spans="1:9">
      <c r="A12" s="1">
        <v>1</v>
      </c>
      <c r="B12" s="22">
        <v>234.99600000000001</v>
      </c>
      <c r="C12" s="22">
        <v>44.992166670000003</v>
      </c>
      <c r="D12" s="1">
        <v>125</v>
      </c>
      <c r="E12" s="34">
        <v>8.91</v>
      </c>
      <c r="F12" s="34">
        <v>33.69</v>
      </c>
      <c r="G12" s="24">
        <v>9.01E-2</v>
      </c>
      <c r="H12" s="23">
        <v>1026.1099999999999</v>
      </c>
      <c r="I12" s="2"/>
    </row>
    <row r="13" spans="1:9">
      <c r="A13" s="1">
        <v>1</v>
      </c>
      <c r="B13" s="22">
        <v>234.99600000000001</v>
      </c>
      <c r="C13" s="22">
        <v>44.992166670000003</v>
      </c>
      <c r="D13" s="1">
        <v>150</v>
      </c>
      <c r="E13" s="34">
        <v>8.43</v>
      </c>
      <c r="F13" s="34">
        <v>33.83</v>
      </c>
      <c r="G13" s="24">
        <v>9.35E-2</v>
      </c>
      <c r="H13" s="23">
        <v>1026.29</v>
      </c>
      <c r="I13" s="2"/>
    </row>
    <row r="14" spans="1:9">
      <c r="A14" s="1">
        <v>1</v>
      </c>
      <c r="B14" s="22">
        <v>234.99600000000001</v>
      </c>
      <c r="C14" s="22">
        <v>44.992166670000003</v>
      </c>
      <c r="D14" s="1">
        <v>175</v>
      </c>
      <c r="E14" s="34">
        <v>7.9</v>
      </c>
      <c r="F14" s="34">
        <v>33.89</v>
      </c>
      <c r="G14" s="24">
        <v>7.7600000000000002E-2</v>
      </c>
      <c r="H14" s="23">
        <v>1026.42</v>
      </c>
      <c r="I14" s="2"/>
    </row>
    <row r="15" spans="1:9">
      <c r="A15" s="1">
        <v>1</v>
      </c>
      <c r="B15" s="22">
        <v>234.99600000000001</v>
      </c>
      <c r="C15" s="22">
        <v>44.992166670000003</v>
      </c>
      <c r="D15" s="1">
        <v>200</v>
      </c>
      <c r="E15" s="34">
        <v>7.59</v>
      </c>
      <c r="F15" s="34">
        <v>33.94</v>
      </c>
      <c r="G15" s="24">
        <v>7.8899999999999998E-2</v>
      </c>
      <c r="H15" s="23">
        <v>1026.5</v>
      </c>
      <c r="I15" s="2"/>
    </row>
    <row r="16" spans="1:9">
      <c r="A16" s="1">
        <v>1</v>
      </c>
      <c r="B16" s="22">
        <v>234.99600000000001</v>
      </c>
      <c r="C16" s="22">
        <v>44.992166670000003</v>
      </c>
      <c r="D16" s="1">
        <v>250</v>
      </c>
      <c r="E16" s="34">
        <v>7.13</v>
      </c>
      <c r="F16" s="34">
        <v>33.99</v>
      </c>
      <c r="G16" s="24">
        <v>7.9299999999999995E-2</v>
      </c>
      <c r="H16" s="23">
        <v>1026.5999999999999</v>
      </c>
      <c r="I16" s="2"/>
    </row>
    <row r="17" spans="1:9">
      <c r="A17" s="1">
        <v>1</v>
      </c>
      <c r="B17" s="22">
        <v>234.99600000000001</v>
      </c>
      <c r="C17" s="22">
        <v>44.992166670000003</v>
      </c>
      <c r="D17" s="1">
        <v>300</v>
      </c>
      <c r="E17" s="34">
        <v>6.85</v>
      </c>
      <c r="F17" s="34">
        <v>34.03</v>
      </c>
      <c r="G17" s="24">
        <v>7.7899999999999997E-2</v>
      </c>
      <c r="H17" s="23">
        <v>1026.67</v>
      </c>
      <c r="I17" s="2"/>
    </row>
    <row r="18" spans="1:9">
      <c r="A18" s="1">
        <v>1</v>
      </c>
      <c r="B18" s="22">
        <v>234.99600000000001</v>
      </c>
      <c r="C18" s="22">
        <v>44.992166670000003</v>
      </c>
      <c r="D18" s="1">
        <v>400</v>
      </c>
      <c r="E18" s="34">
        <v>6.18</v>
      </c>
      <c r="F18" s="34">
        <v>34.07</v>
      </c>
      <c r="G18" s="24">
        <v>8.0199999999999994E-2</v>
      </c>
      <c r="H18" s="23">
        <v>1026.79</v>
      </c>
      <c r="I18" s="2"/>
    </row>
    <row r="19" spans="1:9">
      <c r="A19" s="1">
        <v>1</v>
      </c>
      <c r="B19" s="22">
        <v>234.99600000000001</v>
      </c>
      <c r="C19" s="22">
        <v>44.992166670000003</v>
      </c>
      <c r="D19" s="1">
        <v>500</v>
      </c>
      <c r="E19" s="34">
        <v>5.45</v>
      </c>
      <c r="F19" s="34">
        <v>34.1</v>
      </c>
      <c r="G19" s="24">
        <v>7.8399999999999997E-2</v>
      </c>
      <c r="H19" s="23">
        <v>1026.9100000000001</v>
      </c>
      <c r="I19" s="2"/>
    </row>
    <row r="20" spans="1:9">
      <c r="A20" s="1">
        <v>1</v>
      </c>
      <c r="B20" s="22">
        <v>234.99600000000001</v>
      </c>
      <c r="C20" s="22">
        <v>44.992166670000003</v>
      </c>
      <c r="D20" s="1">
        <v>600</v>
      </c>
      <c r="E20" s="34">
        <v>4.8899999999999997</v>
      </c>
      <c r="F20" s="34">
        <v>34.17</v>
      </c>
      <c r="G20" s="24">
        <v>7.7600000000000002E-2</v>
      </c>
      <c r="H20" s="23">
        <v>1027.03</v>
      </c>
      <c r="I20" s="2"/>
    </row>
    <row r="21" spans="1:9">
      <c r="A21" s="1">
        <v>1</v>
      </c>
      <c r="B21" s="22">
        <v>234.99600000000001</v>
      </c>
      <c r="C21" s="22">
        <v>44.992166670000003</v>
      </c>
      <c r="D21" s="1">
        <v>700</v>
      </c>
      <c r="E21" s="34">
        <v>4.67</v>
      </c>
      <c r="F21" s="34">
        <v>34.229999999999997</v>
      </c>
      <c r="G21" s="24">
        <v>8.0199999999999994E-2</v>
      </c>
      <c r="H21" s="23">
        <v>1027.0999999999999</v>
      </c>
      <c r="I21" s="2"/>
    </row>
    <row r="22" spans="1:9">
      <c r="A22" s="1">
        <v>1</v>
      </c>
      <c r="B22" s="22">
        <v>234.99600000000001</v>
      </c>
      <c r="C22" s="22">
        <v>44.992166670000003</v>
      </c>
      <c r="D22" s="1">
        <v>800</v>
      </c>
      <c r="E22" s="34">
        <v>4.3899999999999997</v>
      </c>
      <c r="F22" s="34">
        <v>34.29</v>
      </c>
      <c r="G22" s="24">
        <v>8.0199999999999994E-2</v>
      </c>
      <c r="H22" s="23">
        <v>1027.18</v>
      </c>
      <c r="I22" s="2"/>
    </row>
    <row r="23" spans="1:9">
      <c r="A23" s="1">
        <v>1</v>
      </c>
      <c r="B23" s="22">
        <v>234.99600000000001</v>
      </c>
      <c r="C23" s="22">
        <v>44.992166670000003</v>
      </c>
      <c r="D23" s="1">
        <v>900</v>
      </c>
      <c r="E23" s="34">
        <v>3.91</v>
      </c>
      <c r="F23" s="34">
        <v>34.369999999999997</v>
      </c>
      <c r="G23" s="24">
        <v>0.08</v>
      </c>
      <c r="H23" s="23">
        <v>1027.29</v>
      </c>
      <c r="I23" s="2"/>
    </row>
    <row r="24" spans="1:9">
      <c r="A24" s="1">
        <v>1</v>
      </c>
      <c r="B24" s="22">
        <v>234.99600000000001</v>
      </c>
      <c r="C24" s="22">
        <v>44.992166670000003</v>
      </c>
      <c r="D24" s="1">
        <v>917</v>
      </c>
      <c r="E24" s="34">
        <v>3.84</v>
      </c>
      <c r="F24" s="34">
        <v>34.380000000000003</v>
      </c>
      <c r="G24" s="24">
        <v>7.9899999999999999E-2</v>
      </c>
      <c r="H24" s="23">
        <v>1027.31</v>
      </c>
      <c r="I24" s="2"/>
    </row>
    <row r="25" spans="1:9">
      <c r="A25" s="1">
        <v>2</v>
      </c>
      <c r="B25" s="22">
        <v>234.9963333</v>
      </c>
      <c r="C25" s="22">
        <v>39.98416667</v>
      </c>
      <c r="D25" s="1">
        <v>0</v>
      </c>
      <c r="E25" s="34">
        <v>16.399999999999999</v>
      </c>
      <c r="F25" s="35" t="s">
        <v>78</v>
      </c>
      <c r="G25" s="32" t="s">
        <v>78</v>
      </c>
      <c r="H25" s="32" t="s">
        <v>78</v>
      </c>
    </row>
    <row r="26" spans="1:9">
      <c r="A26" s="1">
        <v>2</v>
      </c>
      <c r="B26" s="22">
        <v>234.9963333</v>
      </c>
      <c r="C26" s="22">
        <v>39.98416667</v>
      </c>
      <c r="D26" s="1">
        <v>10</v>
      </c>
      <c r="E26" s="34">
        <v>16.07</v>
      </c>
      <c r="F26" s="34">
        <v>32.770000000000003</v>
      </c>
      <c r="G26" s="24">
        <v>0.20799999999999999</v>
      </c>
      <c r="H26" s="23">
        <v>1024.02</v>
      </c>
      <c r="I26" s="2"/>
    </row>
    <row r="27" spans="1:9">
      <c r="A27" s="1">
        <v>2</v>
      </c>
      <c r="B27" s="22">
        <v>234.9963333</v>
      </c>
      <c r="C27" s="22">
        <v>39.98416667</v>
      </c>
      <c r="D27" s="1">
        <v>20</v>
      </c>
      <c r="E27" s="34">
        <v>16.010000000000002</v>
      </c>
      <c r="F27" s="34">
        <v>32.81</v>
      </c>
      <c r="G27" s="24">
        <v>0.30399999999999999</v>
      </c>
      <c r="H27" s="23">
        <v>1024.06</v>
      </c>
      <c r="I27" s="2"/>
    </row>
    <row r="28" spans="1:9">
      <c r="A28" s="1">
        <v>2</v>
      </c>
      <c r="B28" s="22">
        <v>234.9963333</v>
      </c>
      <c r="C28" s="22">
        <v>39.98416667</v>
      </c>
      <c r="D28" s="1">
        <v>30</v>
      </c>
      <c r="E28" s="34">
        <v>13.48</v>
      </c>
      <c r="F28" s="34">
        <v>32.81</v>
      </c>
      <c r="G28" s="24">
        <v>0.376</v>
      </c>
      <c r="H28" s="23">
        <v>1024.5999999999999</v>
      </c>
      <c r="I28" s="2"/>
    </row>
    <row r="29" spans="1:9">
      <c r="A29" s="1">
        <v>2</v>
      </c>
      <c r="B29" s="22">
        <v>234.9963333</v>
      </c>
      <c r="C29" s="22">
        <v>39.98416667</v>
      </c>
      <c r="D29" s="1">
        <v>40</v>
      </c>
      <c r="E29" s="34">
        <v>12.52</v>
      </c>
      <c r="F29" s="34">
        <v>32.880000000000003</v>
      </c>
      <c r="G29" s="24">
        <v>1.04</v>
      </c>
      <c r="H29" s="23">
        <v>1024.8499999999999</v>
      </c>
      <c r="I29" s="2"/>
    </row>
    <row r="30" spans="1:9">
      <c r="A30" s="1">
        <v>2</v>
      </c>
      <c r="B30" s="22">
        <v>234.9963333</v>
      </c>
      <c r="C30" s="22">
        <v>39.98416667</v>
      </c>
      <c r="D30" s="1">
        <v>50</v>
      </c>
      <c r="E30" s="34">
        <v>11.33</v>
      </c>
      <c r="F30" s="34">
        <v>32.92</v>
      </c>
      <c r="G30" s="24">
        <v>0.75</v>
      </c>
      <c r="H30" s="23">
        <v>1025.0899999999999</v>
      </c>
      <c r="I30" s="2"/>
    </row>
    <row r="31" spans="1:9">
      <c r="A31" s="1">
        <v>2</v>
      </c>
      <c r="B31" s="22">
        <v>234.9963333</v>
      </c>
      <c r="C31" s="22">
        <v>39.98416667</v>
      </c>
      <c r="D31" s="1">
        <v>75</v>
      </c>
      <c r="E31" s="34">
        <v>10.16</v>
      </c>
      <c r="F31" s="34">
        <v>33.130000000000003</v>
      </c>
      <c r="G31" s="24">
        <v>0.24399999999999999</v>
      </c>
      <c r="H31" s="23">
        <v>1025.47</v>
      </c>
      <c r="I31" s="2"/>
    </row>
    <row r="32" spans="1:9">
      <c r="A32" s="1">
        <v>2</v>
      </c>
      <c r="B32" s="22">
        <v>234.9963333</v>
      </c>
      <c r="C32" s="22">
        <v>39.98416667</v>
      </c>
      <c r="D32" s="1">
        <v>100</v>
      </c>
      <c r="E32" s="34">
        <v>9.6999999999999993</v>
      </c>
      <c r="F32" s="34">
        <v>33.4</v>
      </c>
      <c r="G32" s="24">
        <v>0.11600000000000001</v>
      </c>
      <c r="H32" s="23">
        <v>1025.75</v>
      </c>
      <c r="I32" s="2"/>
    </row>
    <row r="33" spans="1:9">
      <c r="A33" s="1">
        <v>2</v>
      </c>
      <c r="B33" s="22">
        <v>234.9963333</v>
      </c>
      <c r="C33" s="22">
        <v>39.98416667</v>
      </c>
      <c r="D33" s="1">
        <v>125</v>
      </c>
      <c r="E33" s="34">
        <v>9.19</v>
      </c>
      <c r="F33" s="34">
        <v>33.619999999999997</v>
      </c>
      <c r="G33" s="24">
        <v>8.2299999999999998E-2</v>
      </c>
      <c r="H33" s="23">
        <v>1026.01</v>
      </c>
      <c r="I33" s="2"/>
    </row>
    <row r="34" spans="1:9">
      <c r="A34" s="1">
        <v>2</v>
      </c>
      <c r="B34" s="22">
        <v>234.9963333</v>
      </c>
      <c r="C34" s="22">
        <v>39.98416667</v>
      </c>
      <c r="D34" s="1">
        <v>150</v>
      </c>
      <c r="E34" s="34">
        <v>8.7799999999999994</v>
      </c>
      <c r="F34" s="34">
        <v>33.78</v>
      </c>
      <c r="G34" s="24">
        <v>9.2100000000000001E-2</v>
      </c>
      <c r="H34" s="23">
        <v>1026.2</v>
      </c>
      <c r="I34" s="2"/>
    </row>
    <row r="35" spans="1:9">
      <c r="A35" s="1">
        <v>2</v>
      </c>
      <c r="B35" s="22">
        <v>234.9963333</v>
      </c>
      <c r="C35" s="22">
        <v>39.98416667</v>
      </c>
      <c r="D35" s="1">
        <v>175</v>
      </c>
      <c r="E35" s="34">
        <v>8.1999999999999993</v>
      </c>
      <c r="F35" s="34">
        <v>33.92</v>
      </c>
      <c r="G35" s="24">
        <v>7.4399999999999994E-2</v>
      </c>
      <c r="H35" s="23">
        <v>1026.4000000000001</v>
      </c>
      <c r="I35" s="2"/>
    </row>
    <row r="36" spans="1:9">
      <c r="A36" s="1">
        <v>2</v>
      </c>
      <c r="B36" s="22">
        <v>234.9963333</v>
      </c>
      <c r="C36" s="22">
        <v>39.98416667</v>
      </c>
      <c r="D36" s="1">
        <v>200</v>
      </c>
      <c r="E36" s="34">
        <v>7.93</v>
      </c>
      <c r="F36" s="34">
        <v>33.950000000000003</v>
      </c>
      <c r="G36" s="24">
        <v>7.3099999999999998E-2</v>
      </c>
      <c r="H36" s="23">
        <v>1026.46</v>
      </c>
      <c r="I36" s="2"/>
    </row>
    <row r="37" spans="1:9">
      <c r="A37" s="1">
        <v>2</v>
      </c>
      <c r="B37" s="22">
        <v>234.9963333</v>
      </c>
      <c r="C37" s="22">
        <v>39.98416667</v>
      </c>
      <c r="D37" s="1">
        <v>250</v>
      </c>
      <c r="E37" s="34">
        <v>7.23</v>
      </c>
      <c r="F37" s="34">
        <v>33.96</v>
      </c>
      <c r="G37" s="24">
        <v>7.3499999999999996E-2</v>
      </c>
      <c r="H37" s="23">
        <v>1026.56</v>
      </c>
      <c r="I37" s="2"/>
    </row>
    <row r="38" spans="1:9">
      <c r="A38" s="1">
        <v>2</v>
      </c>
      <c r="B38" s="22">
        <v>234.9963333</v>
      </c>
      <c r="C38" s="22">
        <v>39.98416667</v>
      </c>
      <c r="D38" s="1">
        <v>300</v>
      </c>
      <c r="E38" s="34">
        <v>6.62</v>
      </c>
      <c r="F38" s="34">
        <v>33.979999999999997</v>
      </c>
      <c r="G38" s="24">
        <v>7.7200000000000005E-2</v>
      </c>
      <c r="H38" s="23">
        <v>1026.67</v>
      </c>
      <c r="I38" s="2"/>
    </row>
    <row r="39" spans="1:9">
      <c r="A39" s="1">
        <v>2</v>
      </c>
      <c r="B39" s="22">
        <v>234.9963333</v>
      </c>
      <c r="C39" s="22">
        <v>39.98416667</v>
      </c>
      <c r="D39" s="1">
        <v>400</v>
      </c>
      <c r="E39" s="34">
        <v>6.04</v>
      </c>
      <c r="F39" s="34">
        <v>34.090000000000003</v>
      </c>
      <c r="G39" s="24">
        <v>7.9000000000000001E-2</v>
      </c>
      <c r="H39" s="23">
        <v>1026.83</v>
      </c>
      <c r="I39" s="2"/>
    </row>
    <row r="40" spans="1:9">
      <c r="A40" s="1">
        <v>2</v>
      </c>
      <c r="B40" s="22">
        <v>234.9963333</v>
      </c>
      <c r="C40" s="22">
        <v>39.98416667</v>
      </c>
      <c r="D40" s="1">
        <v>500</v>
      </c>
      <c r="E40" s="34">
        <v>5.09</v>
      </c>
      <c r="F40" s="34">
        <v>34.1</v>
      </c>
      <c r="G40" s="24">
        <v>7.7499999999999999E-2</v>
      </c>
      <c r="H40" s="23">
        <v>1026.95</v>
      </c>
      <c r="I40" s="2"/>
    </row>
    <row r="41" spans="1:9">
      <c r="A41" s="1">
        <v>2</v>
      </c>
      <c r="B41" s="22">
        <v>234.9963333</v>
      </c>
      <c r="C41" s="22">
        <v>39.98416667</v>
      </c>
      <c r="D41" s="1">
        <v>600</v>
      </c>
      <c r="E41" s="34">
        <v>4.71</v>
      </c>
      <c r="F41" s="34">
        <v>34.159999999999997</v>
      </c>
      <c r="G41" s="24">
        <v>7.85E-2</v>
      </c>
      <c r="H41" s="23">
        <v>1027.04</v>
      </c>
      <c r="I41" s="2"/>
    </row>
    <row r="42" spans="1:9">
      <c r="A42" s="1">
        <v>2</v>
      </c>
      <c r="B42" s="22">
        <v>234.9963333</v>
      </c>
      <c r="C42" s="22">
        <v>39.98416667</v>
      </c>
      <c r="D42" s="1">
        <v>700</v>
      </c>
      <c r="E42" s="34">
        <v>4.3099999999999996</v>
      </c>
      <c r="F42" s="34">
        <v>34.26</v>
      </c>
      <c r="G42" s="24">
        <v>8.0299999999999996E-2</v>
      </c>
      <c r="H42" s="23">
        <v>1027.17</v>
      </c>
      <c r="I42" s="2"/>
    </row>
    <row r="43" spans="1:9">
      <c r="A43" s="1">
        <v>2</v>
      </c>
      <c r="B43" s="22">
        <v>234.9963333</v>
      </c>
      <c r="C43" s="22">
        <v>39.98416667</v>
      </c>
      <c r="D43" s="1">
        <v>800</v>
      </c>
      <c r="E43" s="34">
        <v>4.2699999999999996</v>
      </c>
      <c r="F43" s="34">
        <v>34.36</v>
      </c>
      <c r="G43" s="24">
        <v>0.08</v>
      </c>
      <c r="H43" s="23">
        <v>1027.25</v>
      </c>
      <c r="I43" s="2"/>
    </row>
    <row r="44" spans="1:9">
      <c r="A44" s="1">
        <v>2</v>
      </c>
      <c r="B44" s="22">
        <v>234.9963333</v>
      </c>
      <c r="C44" s="22">
        <v>39.98416667</v>
      </c>
      <c r="D44" s="1">
        <v>900</v>
      </c>
      <c r="E44" s="34">
        <v>4.0999999999999996</v>
      </c>
      <c r="F44" s="34">
        <v>34.4</v>
      </c>
      <c r="G44" s="24">
        <v>8.0799999999999997E-2</v>
      </c>
      <c r="H44" s="23">
        <v>1027.3</v>
      </c>
      <c r="I44" s="2"/>
    </row>
    <row r="45" spans="1:9">
      <c r="A45" s="1">
        <v>2</v>
      </c>
      <c r="B45" s="22">
        <v>234.9963333</v>
      </c>
      <c r="C45" s="22">
        <v>39.98416667</v>
      </c>
      <c r="D45" s="1">
        <v>1000</v>
      </c>
      <c r="E45" s="34">
        <v>3.68</v>
      </c>
      <c r="F45" s="34">
        <v>34.44</v>
      </c>
      <c r="G45" s="24">
        <v>0.08</v>
      </c>
      <c r="H45" s="23">
        <v>1027.3699999999999</v>
      </c>
      <c r="I45" s="2"/>
    </row>
    <row r="46" spans="1:9">
      <c r="A46" s="1">
        <v>2</v>
      </c>
      <c r="B46" s="22">
        <v>234.9963333</v>
      </c>
      <c r="C46" s="22">
        <v>39.98416667</v>
      </c>
      <c r="D46" s="1">
        <v>1200</v>
      </c>
      <c r="E46" s="34">
        <v>3.2</v>
      </c>
      <c r="F46" s="34">
        <v>34.49</v>
      </c>
      <c r="G46" s="24">
        <v>7.9399999999999998E-2</v>
      </c>
      <c r="H46" s="23">
        <v>1027.46</v>
      </c>
      <c r="I46" s="2"/>
    </row>
    <row r="47" spans="1:9">
      <c r="A47" s="1">
        <v>2</v>
      </c>
      <c r="B47" s="22">
        <v>234.9963333</v>
      </c>
      <c r="C47" s="22">
        <v>39.98416667</v>
      </c>
      <c r="D47" s="1">
        <v>1404</v>
      </c>
      <c r="E47" s="34">
        <v>2.78</v>
      </c>
      <c r="F47" s="34">
        <v>34.53</v>
      </c>
      <c r="G47" s="24">
        <v>7.7200000000000005E-2</v>
      </c>
      <c r="H47" s="23">
        <v>1027.53</v>
      </c>
      <c r="I47" s="2"/>
    </row>
    <row r="48" spans="1:9">
      <c r="A48" s="1">
        <v>3</v>
      </c>
      <c r="B48" s="22">
        <v>234.99083329999999</v>
      </c>
      <c r="C48" s="22">
        <v>34.998666669999999</v>
      </c>
      <c r="D48" s="1">
        <v>0</v>
      </c>
      <c r="E48" s="34">
        <v>17.8</v>
      </c>
      <c r="F48" s="35" t="s">
        <v>78</v>
      </c>
      <c r="G48" s="32" t="s">
        <v>78</v>
      </c>
      <c r="H48" s="32" t="s">
        <v>78</v>
      </c>
    </row>
    <row r="49" spans="1:9">
      <c r="A49" s="1">
        <v>3</v>
      </c>
      <c r="B49" s="22">
        <v>234.99083329999999</v>
      </c>
      <c r="C49" s="22">
        <v>34.998666669999999</v>
      </c>
      <c r="D49" s="1">
        <v>5</v>
      </c>
      <c r="E49" s="34">
        <v>17.62</v>
      </c>
      <c r="F49" s="34">
        <v>33.19</v>
      </c>
      <c r="G49" s="24">
        <v>0.153</v>
      </c>
      <c r="H49" s="23">
        <v>1023.98</v>
      </c>
      <c r="I49" s="2"/>
    </row>
    <row r="50" spans="1:9">
      <c r="A50" s="1">
        <v>3</v>
      </c>
      <c r="B50" s="22">
        <v>234.99083329999999</v>
      </c>
      <c r="C50" s="22">
        <v>34.998666669999999</v>
      </c>
      <c r="D50" s="1">
        <v>10</v>
      </c>
      <c r="E50" s="34">
        <v>17.62</v>
      </c>
      <c r="F50" s="34">
        <v>33.19</v>
      </c>
      <c r="G50" s="24">
        <v>0.16200000000000001</v>
      </c>
      <c r="H50" s="23">
        <v>1023.98</v>
      </c>
      <c r="I50" s="2"/>
    </row>
    <row r="51" spans="1:9">
      <c r="A51" s="1">
        <v>3</v>
      </c>
      <c r="B51" s="22">
        <v>234.99083329999999</v>
      </c>
      <c r="C51" s="22">
        <v>34.998666669999999</v>
      </c>
      <c r="D51" s="1">
        <v>20</v>
      </c>
      <c r="E51" s="34">
        <v>17.45</v>
      </c>
      <c r="F51" s="34">
        <v>33.18</v>
      </c>
      <c r="G51" s="24">
        <v>0.224</v>
      </c>
      <c r="H51" s="23">
        <v>1024.01</v>
      </c>
      <c r="I51" s="2"/>
    </row>
    <row r="52" spans="1:9">
      <c r="A52" s="1">
        <v>3</v>
      </c>
      <c r="B52" s="22">
        <v>234.99083329999999</v>
      </c>
      <c r="C52" s="22">
        <v>34.998666669999999</v>
      </c>
      <c r="D52" s="1">
        <v>30</v>
      </c>
      <c r="E52" s="34">
        <v>17.38</v>
      </c>
      <c r="F52" s="34">
        <v>33.19</v>
      </c>
      <c r="G52" s="24">
        <v>0.30299999999999999</v>
      </c>
      <c r="H52" s="23">
        <v>1024.03</v>
      </c>
      <c r="I52" s="2"/>
    </row>
    <row r="53" spans="1:9">
      <c r="A53" s="1">
        <v>3</v>
      </c>
      <c r="B53" s="22">
        <v>234.99083329999999</v>
      </c>
      <c r="C53" s="22">
        <v>34.998666669999999</v>
      </c>
      <c r="D53" s="1">
        <v>40</v>
      </c>
      <c r="E53" s="34">
        <v>16.04</v>
      </c>
      <c r="F53" s="34">
        <v>33.090000000000003</v>
      </c>
      <c r="G53" s="24">
        <v>0.40100000000000002</v>
      </c>
      <c r="H53" s="23">
        <v>1024.27</v>
      </c>
      <c r="I53" s="2"/>
    </row>
    <row r="54" spans="1:9">
      <c r="A54" s="1">
        <v>3</v>
      </c>
      <c r="B54" s="22">
        <v>234.99083329999999</v>
      </c>
      <c r="C54" s="22">
        <v>34.998666669999999</v>
      </c>
      <c r="D54" s="1">
        <v>50</v>
      </c>
      <c r="E54" s="34">
        <v>15.29</v>
      </c>
      <c r="F54" s="34">
        <v>33.17</v>
      </c>
      <c r="G54" s="24">
        <v>0.39700000000000002</v>
      </c>
      <c r="H54" s="23">
        <v>1024.5</v>
      </c>
      <c r="I54" s="2"/>
    </row>
    <row r="55" spans="1:9">
      <c r="A55" s="1">
        <v>3</v>
      </c>
      <c r="B55" s="22">
        <v>234.99083329999999</v>
      </c>
      <c r="C55" s="22">
        <v>34.998666669999999</v>
      </c>
      <c r="D55" s="1">
        <v>75</v>
      </c>
      <c r="E55" s="34">
        <v>12.36</v>
      </c>
      <c r="F55" s="34">
        <v>33.200000000000003</v>
      </c>
      <c r="G55" s="24">
        <v>0.66900000000000004</v>
      </c>
      <c r="H55" s="23">
        <v>1025.1199999999999</v>
      </c>
      <c r="I55" s="2"/>
    </row>
    <row r="56" spans="1:9">
      <c r="A56" s="1">
        <v>3</v>
      </c>
      <c r="B56" s="22">
        <v>234.99083329999999</v>
      </c>
      <c r="C56" s="22">
        <v>34.998666669999999</v>
      </c>
      <c r="D56" s="1">
        <v>100</v>
      </c>
      <c r="E56" s="34">
        <v>11.45</v>
      </c>
      <c r="F56" s="34">
        <v>33.299999999999997</v>
      </c>
      <c r="G56" s="24">
        <v>0.25800000000000001</v>
      </c>
      <c r="H56" s="23">
        <v>1025.3699999999999</v>
      </c>
      <c r="I56" s="2"/>
    </row>
    <row r="57" spans="1:9">
      <c r="A57" s="1">
        <v>3</v>
      </c>
      <c r="B57" s="22">
        <v>234.99083329999999</v>
      </c>
      <c r="C57" s="22">
        <v>34.998666669999999</v>
      </c>
      <c r="D57" s="1">
        <v>125</v>
      </c>
      <c r="E57" s="34">
        <v>10.51</v>
      </c>
      <c r="F57" s="34">
        <v>33.49</v>
      </c>
      <c r="G57" s="24">
        <v>0.154</v>
      </c>
      <c r="H57" s="23">
        <v>1025.69</v>
      </c>
      <c r="I57" s="2"/>
    </row>
    <row r="58" spans="1:9">
      <c r="A58" s="1">
        <v>3</v>
      </c>
      <c r="B58" s="22">
        <v>234.99083329999999</v>
      </c>
      <c r="C58" s="22">
        <v>34.998666669999999</v>
      </c>
      <c r="D58" s="1">
        <v>150</v>
      </c>
      <c r="E58" s="34">
        <v>9.6300000000000008</v>
      </c>
      <c r="F58" s="34">
        <v>33.74</v>
      </c>
      <c r="G58" s="24">
        <v>7.3999999999999996E-2</v>
      </c>
      <c r="H58" s="23">
        <v>1026.03</v>
      </c>
      <c r="I58" s="2"/>
    </row>
    <row r="59" spans="1:9">
      <c r="A59" s="1">
        <v>3</v>
      </c>
      <c r="B59" s="22">
        <v>234.99083329999999</v>
      </c>
      <c r="C59" s="22">
        <v>34.998666669999999</v>
      </c>
      <c r="D59" s="1">
        <v>175</v>
      </c>
      <c r="E59" s="34">
        <v>9.18</v>
      </c>
      <c r="F59" s="34">
        <v>33.83</v>
      </c>
      <c r="G59" s="24">
        <v>7.1800000000000003E-2</v>
      </c>
      <c r="H59" s="23">
        <v>1026.18</v>
      </c>
      <c r="I59" s="2"/>
    </row>
    <row r="60" spans="1:9">
      <c r="A60" s="1">
        <v>3</v>
      </c>
      <c r="B60" s="22">
        <v>234.99083329999999</v>
      </c>
      <c r="C60" s="22">
        <v>34.998666669999999</v>
      </c>
      <c r="D60" s="1">
        <v>200</v>
      </c>
      <c r="E60" s="34">
        <v>8.59</v>
      </c>
      <c r="F60" s="34">
        <v>33.909999999999997</v>
      </c>
      <c r="G60" s="24">
        <v>6.8000000000000005E-2</v>
      </c>
      <c r="H60" s="23">
        <v>1026.33</v>
      </c>
      <c r="I60" s="2"/>
    </row>
    <row r="61" spans="1:9">
      <c r="A61" s="1">
        <v>3</v>
      </c>
      <c r="B61" s="22">
        <v>234.99083329999999</v>
      </c>
      <c r="C61" s="22">
        <v>34.998666669999999</v>
      </c>
      <c r="D61" s="1">
        <v>250</v>
      </c>
      <c r="E61" s="34">
        <v>7.78</v>
      </c>
      <c r="F61" s="34">
        <v>33.97</v>
      </c>
      <c r="G61" s="24">
        <v>7.0499999999999993E-2</v>
      </c>
      <c r="H61" s="23">
        <v>1026.5</v>
      </c>
      <c r="I61" s="2"/>
    </row>
    <row r="62" spans="1:9">
      <c r="A62" s="1">
        <v>3</v>
      </c>
      <c r="B62" s="22">
        <v>234.99083329999999</v>
      </c>
      <c r="C62" s="22">
        <v>34.998666669999999</v>
      </c>
      <c r="D62" s="1">
        <v>300</v>
      </c>
      <c r="E62" s="34">
        <v>7.34</v>
      </c>
      <c r="F62" s="34">
        <v>34.04</v>
      </c>
      <c r="G62" s="24">
        <v>7.5399999999999995E-2</v>
      </c>
      <c r="H62" s="23">
        <v>1026.6199999999999</v>
      </c>
      <c r="I62" s="2"/>
    </row>
    <row r="63" spans="1:9">
      <c r="A63" s="1">
        <v>3</v>
      </c>
      <c r="B63" s="22">
        <v>234.99083329999999</v>
      </c>
      <c r="C63" s="22">
        <v>34.998666669999999</v>
      </c>
      <c r="D63" s="1">
        <v>400</v>
      </c>
      <c r="E63" s="34">
        <v>6.16</v>
      </c>
      <c r="F63" s="34">
        <v>34.07</v>
      </c>
      <c r="G63" s="24">
        <v>7.6300000000000007E-2</v>
      </c>
      <c r="H63" s="23">
        <v>1026.8</v>
      </c>
      <c r="I63" s="2"/>
    </row>
    <row r="64" spans="1:9">
      <c r="A64" s="1">
        <v>3</v>
      </c>
      <c r="B64" s="22">
        <v>234.99083329999999</v>
      </c>
      <c r="C64" s="22">
        <v>34.998666669999999</v>
      </c>
      <c r="D64" s="1">
        <v>500</v>
      </c>
      <c r="E64" s="34">
        <v>5.34</v>
      </c>
      <c r="F64" s="34">
        <v>34.130000000000003</v>
      </c>
      <c r="G64" s="24">
        <v>7.7499999999999999E-2</v>
      </c>
      <c r="H64" s="23">
        <v>1026.95</v>
      </c>
      <c r="I64" s="2"/>
    </row>
    <row r="65" spans="1:9">
      <c r="A65" s="1">
        <v>3</v>
      </c>
      <c r="B65" s="22">
        <v>234.99083329999999</v>
      </c>
      <c r="C65" s="22">
        <v>34.998666669999999</v>
      </c>
      <c r="D65" s="1">
        <v>600</v>
      </c>
      <c r="E65" s="34">
        <v>5.07</v>
      </c>
      <c r="F65" s="34">
        <v>34.25</v>
      </c>
      <c r="G65" s="24">
        <v>7.9600000000000004E-2</v>
      </c>
      <c r="H65" s="23">
        <v>1027.07</v>
      </c>
      <c r="I65" s="2"/>
    </row>
    <row r="66" spans="1:9">
      <c r="A66" s="1">
        <v>3</v>
      </c>
      <c r="B66" s="22">
        <v>234.99083329999999</v>
      </c>
      <c r="C66" s="22">
        <v>34.998666669999999</v>
      </c>
      <c r="D66" s="1">
        <v>700</v>
      </c>
      <c r="E66" s="34">
        <v>4.79</v>
      </c>
      <c r="F66" s="34">
        <v>34.32</v>
      </c>
      <c r="G66" s="24">
        <v>7.9899999999999999E-2</v>
      </c>
      <c r="H66" s="23">
        <v>1027.1600000000001</v>
      </c>
      <c r="I66" s="2"/>
    </row>
    <row r="67" spans="1:9">
      <c r="A67" s="1">
        <v>3</v>
      </c>
      <c r="B67" s="22">
        <v>234.99083329999999</v>
      </c>
      <c r="C67" s="22">
        <v>34.998666669999999</v>
      </c>
      <c r="D67" s="1">
        <v>800</v>
      </c>
      <c r="E67" s="34">
        <v>4.38</v>
      </c>
      <c r="F67" s="34">
        <v>34.39</v>
      </c>
      <c r="G67" s="24">
        <v>7.9200000000000007E-2</v>
      </c>
      <c r="H67" s="23">
        <v>1027.26</v>
      </c>
      <c r="I67" s="2"/>
    </row>
    <row r="68" spans="1:9">
      <c r="A68" s="1">
        <v>3</v>
      </c>
      <c r="B68" s="22">
        <v>234.99083329999999</v>
      </c>
      <c r="C68" s="22">
        <v>34.998666669999999</v>
      </c>
      <c r="D68" s="1">
        <v>900</v>
      </c>
      <c r="E68" s="34">
        <v>4.1399999999999997</v>
      </c>
      <c r="F68" s="34">
        <v>34.42</v>
      </c>
      <c r="G68" s="24">
        <v>7.9600000000000004E-2</v>
      </c>
      <c r="H68" s="23">
        <v>1027.31</v>
      </c>
      <c r="I68" s="2"/>
    </row>
    <row r="69" spans="1:9">
      <c r="A69" s="1">
        <v>3</v>
      </c>
      <c r="B69" s="22">
        <v>234.99083329999999</v>
      </c>
      <c r="C69" s="22">
        <v>34.998666669999999</v>
      </c>
      <c r="D69" s="1">
        <v>1000</v>
      </c>
      <c r="E69" s="34">
        <v>3.83</v>
      </c>
      <c r="F69" s="34">
        <v>34.46</v>
      </c>
      <c r="G69" s="24">
        <v>7.9100000000000004E-2</v>
      </c>
      <c r="H69" s="23">
        <v>1027.3699999999999</v>
      </c>
      <c r="I69" s="2"/>
    </row>
    <row r="70" spans="1:9">
      <c r="A70" s="1">
        <v>3</v>
      </c>
      <c r="B70" s="22">
        <v>234.99083329999999</v>
      </c>
      <c r="C70" s="22">
        <v>34.998666669999999</v>
      </c>
      <c r="D70" s="1">
        <v>1200</v>
      </c>
      <c r="E70" s="34">
        <v>3.35</v>
      </c>
      <c r="F70" s="34">
        <v>34.51</v>
      </c>
      <c r="G70" s="24">
        <v>7.8E-2</v>
      </c>
      <c r="H70" s="23">
        <v>1027.46</v>
      </c>
      <c r="I70" s="2"/>
    </row>
    <row r="71" spans="1:9">
      <c r="A71" s="1">
        <v>3</v>
      </c>
      <c r="B71" s="22">
        <v>234.99083329999999</v>
      </c>
      <c r="C71" s="22">
        <v>34.998666669999999</v>
      </c>
      <c r="D71" s="1">
        <v>1500</v>
      </c>
      <c r="E71" s="34">
        <v>2.82</v>
      </c>
      <c r="F71" s="34">
        <v>34.56</v>
      </c>
      <c r="G71" s="24">
        <v>7.6100000000000001E-2</v>
      </c>
      <c r="H71" s="23">
        <v>1027.55</v>
      </c>
      <c r="I71" s="2"/>
    </row>
    <row r="72" spans="1:9">
      <c r="A72" s="1">
        <v>3</v>
      </c>
      <c r="B72" s="22">
        <v>234.99083329999999</v>
      </c>
      <c r="C72" s="22">
        <v>34.998666669999999</v>
      </c>
      <c r="D72" s="1">
        <v>2000</v>
      </c>
      <c r="E72" s="34">
        <v>2.13</v>
      </c>
      <c r="F72" s="34">
        <v>34.61</v>
      </c>
      <c r="G72" s="24">
        <v>7.3099999999999998E-2</v>
      </c>
      <c r="H72" s="23">
        <v>1027.6500000000001</v>
      </c>
      <c r="I72" s="2"/>
    </row>
    <row r="73" spans="1:9">
      <c r="A73" s="1">
        <v>3</v>
      </c>
      <c r="B73" s="22">
        <v>234.99083329999999</v>
      </c>
      <c r="C73" s="22">
        <v>34.998666669999999</v>
      </c>
      <c r="D73" s="1">
        <v>2500</v>
      </c>
      <c r="E73" s="34">
        <v>1.77</v>
      </c>
      <c r="F73" s="34">
        <v>34.65</v>
      </c>
      <c r="G73" s="24">
        <v>7.0699999999999999E-2</v>
      </c>
      <c r="H73" s="23">
        <v>1027.71</v>
      </c>
      <c r="I73" s="2"/>
    </row>
    <row r="74" spans="1:9">
      <c r="A74" s="1">
        <v>3</v>
      </c>
      <c r="B74" s="22">
        <v>234.99083329999999</v>
      </c>
      <c r="C74" s="22">
        <v>34.998666669999999</v>
      </c>
      <c r="D74" s="1">
        <v>3000</v>
      </c>
      <c r="E74" s="34">
        <v>1.63</v>
      </c>
      <c r="F74" s="34">
        <v>34.659999999999997</v>
      </c>
      <c r="G74" s="24">
        <v>6.9199999999999998E-2</v>
      </c>
      <c r="H74" s="23">
        <v>1027.73</v>
      </c>
      <c r="I74" s="2"/>
    </row>
    <row r="75" spans="1:9">
      <c r="A75" s="1">
        <v>3</v>
      </c>
      <c r="B75" s="22">
        <v>234.99083329999999</v>
      </c>
      <c r="C75" s="22">
        <v>34.998666669999999</v>
      </c>
      <c r="D75" s="1">
        <v>3500</v>
      </c>
      <c r="E75" s="34">
        <v>1.53</v>
      </c>
      <c r="F75" s="34">
        <v>34.68</v>
      </c>
      <c r="G75" s="24">
        <v>6.7299999999999999E-2</v>
      </c>
      <c r="H75" s="23">
        <v>1027.75</v>
      </c>
      <c r="I75" s="2"/>
    </row>
    <row r="76" spans="1:9">
      <c r="A76" s="1">
        <v>3</v>
      </c>
      <c r="B76" s="22">
        <v>234.99083329999999</v>
      </c>
      <c r="C76" s="22">
        <v>34.998666669999999</v>
      </c>
      <c r="D76" s="1">
        <v>4000</v>
      </c>
      <c r="E76" s="34">
        <v>1.49</v>
      </c>
      <c r="F76" s="34">
        <v>34.68</v>
      </c>
      <c r="G76" s="24">
        <v>6.5600000000000006E-2</v>
      </c>
      <c r="H76" s="23">
        <v>1027.76</v>
      </c>
      <c r="I76" s="2"/>
    </row>
    <row r="77" spans="1:9">
      <c r="A77" s="1">
        <v>3</v>
      </c>
      <c r="B77" s="22">
        <v>234.99083329999999</v>
      </c>
      <c r="C77" s="22">
        <v>34.998666669999999</v>
      </c>
      <c r="D77" s="1">
        <v>4500</v>
      </c>
      <c r="E77" s="34">
        <v>1.53</v>
      </c>
      <c r="F77" s="34">
        <v>34.69</v>
      </c>
      <c r="G77" s="24">
        <v>6.3399999999999998E-2</v>
      </c>
      <c r="H77" s="23">
        <v>1027.76</v>
      </c>
      <c r="I77" s="2"/>
    </row>
    <row r="78" spans="1:9">
      <c r="A78" s="1">
        <v>3</v>
      </c>
      <c r="B78" s="22">
        <v>234.99083329999999</v>
      </c>
      <c r="C78" s="22">
        <v>34.998666669999999</v>
      </c>
      <c r="D78" s="1">
        <v>4523</v>
      </c>
      <c r="E78" s="34">
        <v>1.53</v>
      </c>
      <c r="F78" s="34">
        <v>34.69</v>
      </c>
      <c r="G78" s="24">
        <v>6.4100000000000004E-2</v>
      </c>
      <c r="H78" s="23">
        <v>1027.76</v>
      </c>
      <c r="I78" s="2"/>
    </row>
    <row r="79" spans="1:9">
      <c r="A79" s="1">
        <v>4</v>
      </c>
      <c r="B79" s="22">
        <v>237.50083330000001</v>
      </c>
      <c r="C79" s="22">
        <v>30.000166669999999</v>
      </c>
      <c r="D79" s="1">
        <v>0</v>
      </c>
      <c r="E79" s="34">
        <v>19.600000000000001</v>
      </c>
      <c r="F79" s="35" t="s">
        <v>78</v>
      </c>
      <c r="G79" s="32" t="s">
        <v>78</v>
      </c>
      <c r="H79" s="32" t="s">
        <v>78</v>
      </c>
    </row>
    <row r="80" spans="1:9">
      <c r="A80" s="1">
        <v>4</v>
      </c>
      <c r="B80" s="22">
        <v>237.50083330000001</v>
      </c>
      <c r="C80" s="22">
        <v>30.000166669999999</v>
      </c>
      <c r="D80" s="1">
        <v>5</v>
      </c>
      <c r="E80" s="34">
        <v>19.510000000000002</v>
      </c>
      <c r="F80" s="34">
        <v>33.26</v>
      </c>
      <c r="G80" s="24">
        <v>0.114</v>
      </c>
      <c r="H80" s="23">
        <v>1023.56</v>
      </c>
      <c r="I80" s="2"/>
    </row>
    <row r="81" spans="1:9">
      <c r="A81" s="1">
        <v>4</v>
      </c>
      <c r="B81" s="22">
        <v>237.50083330000001</v>
      </c>
      <c r="C81" s="22">
        <v>30.000166669999999</v>
      </c>
      <c r="D81" s="1">
        <v>10</v>
      </c>
      <c r="E81" s="34">
        <v>19.41</v>
      </c>
      <c r="F81" s="34">
        <v>33.26</v>
      </c>
      <c r="G81" s="24">
        <v>0.109</v>
      </c>
      <c r="H81" s="23">
        <v>1023.59</v>
      </c>
      <c r="I81" s="2"/>
    </row>
    <row r="82" spans="1:9">
      <c r="A82" s="1">
        <v>4</v>
      </c>
      <c r="B82" s="22">
        <v>237.50083330000001</v>
      </c>
      <c r="C82" s="22">
        <v>30.000166669999999</v>
      </c>
      <c r="D82" s="1">
        <v>20</v>
      </c>
      <c r="E82" s="34">
        <v>19.41</v>
      </c>
      <c r="F82" s="34">
        <v>33.340000000000003</v>
      </c>
      <c r="G82" s="24">
        <v>0.112</v>
      </c>
      <c r="H82" s="23">
        <v>1023.65</v>
      </c>
      <c r="I82" s="2"/>
    </row>
    <row r="83" spans="1:9">
      <c r="A83" s="1">
        <v>4</v>
      </c>
      <c r="B83" s="22">
        <v>237.50083330000001</v>
      </c>
      <c r="C83" s="22">
        <v>30.000166669999999</v>
      </c>
      <c r="D83" s="1">
        <v>30</v>
      </c>
      <c r="E83" s="34">
        <v>19.63</v>
      </c>
      <c r="F83" s="34">
        <v>33.51</v>
      </c>
      <c r="G83" s="24">
        <v>0.124</v>
      </c>
      <c r="H83" s="23">
        <v>1023.73</v>
      </c>
      <c r="I83" s="2"/>
    </row>
    <row r="84" spans="1:9">
      <c r="A84" s="1">
        <v>4</v>
      </c>
      <c r="B84" s="22">
        <v>237.50083330000001</v>
      </c>
      <c r="C84" s="22">
        <v>30.000166669999999</v>
      </c>
      <c r="D84" s="1">
        <v>40</v>
      </c>
      <c r="E84" s="34">
        <v>19.05</v>
      </c>
      <c r="F84" s="34">
        <v>33.479999999999997</v>
      </c>
      <c r="G84" s="24">
        <v>0.14099999999999999</v>
      </c>
      <c r="H84" s="23">
        <v>1023.85</v>
      </c>
      <c r="I84" s="2"/>
    </row>
    <row r="85" spans="1:9">
      <c r="A85" s="1">
        <v>4</v>
      </c>
      <c r="B85" s="22">
        <v>237.50083330000001</v>
      </c>
      <c r="C85" s="22">
        <v>30.000166669999999</v>
      </c>
      <c r="D85" s="1">
        <v>50</v>
      </c>
      <c r="E85" s="34">
        <v>17.510000000000002</v>
      </c>
      <c r="F85" s="34">
        <v>33.340000000000003</v>
      </c>
      <c r="G85" s="24">
        <v>0.14399999999999999</v>
      </c>
      <c r="H85" s="23">
        <v>1024.1199999999999</v>
      </c>
      <c r="I85" s="2"/>
    </row>
    <row r="86" spans="1:9">
      <c r="A86" s="1">
        <v>4</v>
      </c>
      <c r="B86" s="22">
        <v>237.50083330000001</v>
      </c>
      <c r="C86" s="22">
        <v>30.000166669999999</v>
      </c>
      <c r="D86" s="1">
        <v>75</v>
      </c>
      <c r="E86" s="34">
        <v>15.81</v>
      </c>
      <c r="F86" s="34">
        <v>33.36</v>
      </c>
      <c r="G86" s="24">
        <v>0.23400000000000001</v>
      </c>
      <c r="H86" s="23">
        <v>1024.53</v>
      </c>
      <c r="I86" s="2"/>
    </row>
    <row r="87" spans="1:9">
      <c r="A87" s="1">
        <v>4</v>
      </c>
      <c r="B87" s="22">
        <v>237.50083330000001</v>
      </c>
      <c r="C87" s="22">
        <v>30.000166669999999</v>
      </c>
      <c r="D87" s="1">
        <v>100</v>
      </c>
      <c r="E87" s="34">
        <v>14.34</v>
      </c>
      <c r="F87" s="34">
        <v>33.32</v>
      </c>
      <c r="G87" s="24">
        <v>0.442</v>
      </c>
      <c r="H87" s="23">
        <v>1024.82</v>
      </c>
      <c r="I87" s="2"/>
    </row>
    <row r="88" spans="1:9">
      <c r="A88" s="1">
        <v>4</v>
      </c>
      <c r="B88" s="22">
        <v>237.50083330000001</v>
      </c>
      <c r="C88" s="22">
        <v>30.000166669999999</v>
      </c>
      <c r="D88" s="1">
        <v>125</v>
      </c>
      <c r="E88" s="34">
        <v>12.72</v>
      </c>
      <c r="F88" s="34">
        <v>33.340000000000003</v>
      </c>
      <c r="G88" s="24">
        <v>0.40799999999999997</v>
      </c>
      <c r="H88" s="23">
        <v>1025.1600000000001</v>
      </c>
      <c r="I88" s="2"/>
    </row>
    <row r="89" spans="1:9">
      <c r="A89" s="1">
        <v>4</v>
      </c>
      <c r="B89" s="22">
        <v>237.50083330000001</v>
      </c>
      <c r="C89" s="22">
        <v>30.000166669999999</v>
      </c>
      <c r="D89" s="1">
        <v>150</v>
      </c>
      <c r="E89" s="34">
        <v>10.95</v>
      </c>
      <c r="F89" s="34">
        <v>33.450000000000003</v>
      </c>
      <c r="G89" s="24">
        <v>0.222</v>
      </c>
      <c r="H89" s="23">
        <v>1025.58</v>
      </c>
      <c r="I89" s="2"/>
    </row>
    <row r="90" spans="1:9">
      <c r="A90" s="1">
        <v>4</v>
      </c>
      <c r="B90" s="22">
        <v>237.50083330000001</v>
      </c>
      <c r="C90" s="22">
        <v>30.000166669999999</v>
      </c>
      <c r="D90" s="1">
        <v>175</v>
      </c>
      <c r="E90" s="34">
        <v>9.6199999999999992</v>
      </c>
      <c r="F90" s="34">
        <v>33.619999999999997</v>
      </c>
      <c r="G90" s="24">
        <v>9.11E-2</v>
      </c>
      <c r="H90" s="23">
        <v>1025.94</v>
      </c>
      <c r="I90" s="2"/>
    </row>
    <row r="91" spans="1:9">
      <c r="A91" s="1">
        <v>4</v>
      </c>
      <c r="B91" s="22">
        <v>237.50083330000001</v>
      </c>
      <c r="C91" s="22">
        <v>30.000166669999999</v>
      </c>
      <c r="D91" s="1">
        <v>200</v>
      </c>
      <c r="E91" s="34">
        <v>9.11</v>
      </c>
      <c r="F91" s="34">
        <v>33.799999999999997</v>
      </c>
      <c r="G91" s="24">
        <v>6.9900000000000004E-2</v>
      </c>
      <c r="H91" s="23">
        <v>1026.1600000000001</v>
      </c>
      <c r="I91" s="2"/>
    </row>
    <row r="92" spans="1:9">
      <c r="A92" s="1">
        <v>4</v>
      </c>
      <c r="B92" s="22">
        <v>237.50083330000001</v>
      </c>
      <c r="C92" s="22">
        <v>30.000166669999999</v>
      </c>
      <c r="D92" s="1">
        <v>250</v>
      </c>
      <c r="E92" s="34">
        <v>8.27</v>
      </c>
      <c r="F92" s="34">
        <v>33.97</v>
      </c>
      <c r="G92" s="24">
        <v>6.8599999999999994E-2</v>
      </c>
      <c r="H92" s="23">
        <v>1026.42</v>
      </c>
      <c r="I92" s="2"/>
    </row>
    <row r="93" spans="1:9">
      <c r="A93" s="1">
        <v>4</v>
      </c>
      <c r="B93" s="22">
        <v>237.50083330000001</v>
      </c>
      <c r="C93" s="22">
        <v>30.000166669999999</v>
      </c>
      <c r="D93" s="1">
        <v>300</v>
      </c>
      <c r="E93" s="34">
        <v>7.67</v>
      </c>
      <c r="F93" s="34">
        <v>34</v>
      </c>
      <c r="G93" s="24">
        <v>7.0999999999999994E-2</v>
      </c>
      <c r="H93" s="23">
        <v>1026.54</v>
      </c>
      <c r="I93" s="2"/>
    </row>
    <row r="94" spans="1:9">
      <c r="A94" s="1">
        <v>4</v>
      </c>
      <c r="B94" s="22">
        <v>237.50083330000001</v>
      </c>
      <c r="C94" s="22">
        <v>30.000166669999999</v>
      </c>
      <c r="D94" s="1">
        <v>400</v>
      </c>
      <c r="E94" s="34">
        <v>6.55</v>
      </c>
      <c r="F94" s="34">
        <v>34.1</v>
      </c>
      <c r="G94" s="24">
        <v>7.6200000000000004E-2</v>
      </c>
      <c r="H94" s="23">
        <v>1026.77</v>
      </c>
      <c r="I94" s="2"/>
    </row>
    <row r="95" spans="1:9">
      <c r="A95" s="1">
        <v>4</v>
      </c>
      <c r="B95" s="22">
        <v>237.50083330000001</v>
      </c>
      <c r="C95" s="22">
        <v>30.000166669999999</v>
      </c>
      <c r="D95" s="1">
        <v>500</v>
      </c>
      <c r="E95" s="34">
        <v>5.83</v>
      </c>
      <c r="F95" s="34">
        <v>34.200000000000003</v>
      </c>
      <c r="G95" s="24">
        <v>7.8299999999999995E-2</v>
      </c>
      <c r="H95" s="23">
        <v>1026.94</v>
      </c>
      <c r="I95" s="2"/>
    </row>
    <row r="96" spans="1:9">
      <c r="A96" s="1">
        <v>4</v>
      </c>
      <c r="B96" s="22">
        <v>237.50083330000001</v>
      </c>
      <c r="C96" s="22">
        <v>30.000166669999999</v>
      </c>
      <c r="D96" s="1">
        <v>600</v>
      </c>
      <c r="E96" s="34">
        <v>5.32</v>
      </c>
      <c r="F96" s="34">
        <v>34.29</v>
      </c>
      <c r="G96" s="24">
        <v>0.08</v>
      </c>
      <c r="H96" s="23">
        <v>1027.07</v>
      </c>
      <c r="I96" s="2"/>
    </row>
    <row r="97" spans="1:9">
      <c r="A97" s="1">
        <v>4</v>
      </c>
      <c r="B97" s="22">
        <v>237.50083330000001</v>
      </c>
      <c r="C97" s="22">
        <v>30.000166669999999</v>
      </c>
      <c r="D97" s="1">
        <v>700</v>
      </c>
      <c r="E97" s="34">
        <v>4.95</v>
      </c>
      <c r="F97" s="34">
        <v>34.369999999999997</v>
      </c>
      <c r="G97" s="24">
        <v>7.9399999999999998E-2</v>
      </c>
      <c r="H97" s="23">
        <v>1027.18</v>
      </c>
      <c r="I97" s="2"/>
    </row>
    <row r="98" spans="1:9">
      <c r="A98" s="1">
        <v>4</v>
      </c>
      <c r="B98" s="22">
        <v>237.50083330000001</v>
      </c>
      <c r="C98" s="22">
        <v>30.000166669999999</v>
      </c>
      <c r="D98" s="1">
        <v>800</v>
      </c>
      <c r="E98" s="34">
        <v>4.5999999999999996</v>
      </c>
      <c r="F98" s="34">
        <v>34.409999999999997</v>
      </c>
      <c r="G98" s="24">
        <v>7.9200000000000007E-2</v>
      </c>
      <c r="H98" s="23">
        <v>1027.25</v>
      </c>
      <c r="I98" s="2"/>
    </row>
    <row r="99" spans="1:9">
      <c r="A99" s="1">
        <v>4</v>
      </c>
      <c r="B99" s="22">
        <v>237.50083330000001</v>
      </c>
      <c r="C99" s="22">
        <v>30.000166669999999</v>
      </c>
      <c r="D99" s="1">
        <v>900</v>
      </c>
      <c r="E99" s="34">
        <v>4.2699999999999996</v>
      </c>
      <c r="F99" s="34">
        <v>34.450000000000003</v>
      </c>
      <c r="G99" s="24">
        <v>7.9799999999999996E-2</v>
      </c>
      <c r="H99" s="23">
        <v>1027.32</v>
      </c>
      <c r="I99" s="2"/>
    </row>
    <row r="100" spans="1:9">
      <c r="A100" s="1">
        <v>4</v>
      </c>
      <c r="B100" s="22">
        <v>237.50083330000001</v>
      </c>
      <c r="C100" s="22">
        <v>30.000166669999999</v>
      </c>
      <c r="D100" s="1">
        <v>1000</v>
      </c>
      <c r="E100" s="34">
        <v>3.94</v>
      </c>
      <c r="F100" s="34">
        <v>34.49</v>
      </c>
      <c r="G100" s="24">
        <v>7.8399999999999997E-2</v>
      </c>
      <c r="H100" s="23">
        <v>1027.3800000000001</v>
      </c>
      <c r="I100" s="2"/>
    </row>
    <row r="101" spans="1:9">
      <c r="A101" s="1">
        <v>4</v>
      </c>
      <c r="B101" s="22">
        <v>237.50083330000001</v>
      </c>
      <c r="C101" s="22">
        <v>30.000166669999999</v>
      </c>
      <c r="D101" s="1">
        <v>1200</v>
      </c>
      <c r="E101" s="34">
        <v>3.46</v>
      </c>
      <c r="F101" s="34">
        <v>34.520000000000003</v>
      </c>
      <c r="G101" s="24">
        <v>7.8600000000000003E-2</v>
      </c>
      <c r="H101" s="23">
        <v>1027.46</v>
      </c>
      <c r="I101" s="2"/>
    </row>
    <row r="102" spans="1:9">
      <c r="A102" s="1">
        <v>4</v>
      </c>
      <c r="B102" s="22">
        <v>237.50083330000001</v>
      </c>
      <c r="C102" s="22">
        <v>30.000166669999999</v>
      </c>
      <c r="D102" s="1">
        <v>1500</v>
      </c>
      <c r="E102" s="34">
        <v>2.8</v>
      </c>
      <c r="F102" s="34">
        <v>34.57</v>
      </c>
      <c r="G102" s="24">
        <v>7.5999999999999998E-2</v>
      </c>
      <c r="H102" s="23">
        <v>1027.56</v>
      </c>
      <c r="I102" s="2"/>
    </row>
    <row r="103" spans="1:9">
      <c r="A103" s="1">
        <v>4</v>
      </c>
      <c r="B103" s="22">
        <v>237.50083330000001</v>
      </c>
      <c r="C103" s="22">
        <v>30.000166669999999</v>
      </c>
      <c r="D103" s="1">
        <v>2000</v>
      </c>
      <c r="E103" s="34">
        <v>2.12</v>
      </c>
      <c r="F103" s="34">
        <v>34.619999999999997</v>
      </c>
      <c r="G103" s="24">
        <v>7.3300000000000004E-2</v>
      </c>
      <c r="H103" s="23">
        <v>1027.6600000000001</v>
      </c>
      <c r="I103" s="2"/>
    </row>
    <row r="104" spans="1:9">
      <c r="A104" s="1">
        <v>4</v>
      </c>
      <c r="B104" s="22">
        <v>237.50083330000001</v>
      </c>
      <c r="C104" s="22">
        <v>30.000166669999999</v>
      </c>
      <c r="D104" s="1">
        <v>2500</v>
      </c>
      <c r="E104" s="34">
        <v>1.83</v>
      </c>
      <c r="F104" s="34">
        <v>34.65</v>
      </c>
      <c r="G104" s="24">
        <v>7.0699999999999999E-2</v>
      </c>
      <c r="H104" s="23">
        <v>1027.71</v>
      </c>
      <c r="I104" s="2"/>
    </row>
    <row r="105" spans="1:9">
      <c r="A105" s="1">
        <v>4</v>
      </c>
      <c r="B105" s="22">
        <v>237.50083330000001</v>
      </c>
      <c r="C105" s="22">
        <v>30.000166669999999</v>
      </c>
      <c r="D105" s="1">
        <v>3000</v>
      </c>
      <c r="E105" s="34">
        <v>1.66</v>
      </c>
      <c r="F105" s="34">
        <v>34.67</v>
      </c>
      <c r="G105" s="24">
        <v>6.9099999999999995E-2</v>
      </c>
      <c r="H105" s="23">
        <v>1027.73</v>
      </c>
      <c r="I105" s="2"/>
    </row>
    <row r="106" spans="1:9">
      <c r="A106" s="1">
        <v>4</v>
      </c>
      <c r="B106" s="22">
        <v>237.50083330000001</v>
      </c>
      <c r="C106" s="22">
        <v>30.000166669999999</v>
      </c>
      <c r="D106" s="1">
        <v>3500</v>
      </c>
      <c r="E106" s="34">
        <v>1.57</v>
      </c>
      <c r="F106" s="34">
        <v>34.68</v>
      </c>
      <c r="G106" s="24">
        <v>6.7500000000000004E-2</v>
      </c>
      <c r="H106" s="23">
        <v>1027.74</v>
      </c>
      <c r="I106" s="2"/>
    </row>
    <row r="107" spans="1:9">
      <c r="A107" s="1">
        <v>4</v>
      </c>
      <c r="B107" s="22">
        <v>237.50083330000001</v>
      </c>
      <c r="C107" s="22">
        <v>30.000166669999999</v>
      </c>
      <c r="D107" s="1">
        <v>4000</v>
      </c>
      <c r="E107" s="34">
        <v>1.54</v>
      </c>
      <c r="F107" s="34">
        <v>34.68</v>
      </c>
      <c r="G107" s="24">
        <v>6.4299999999999996E-2</v>
      </c>
      <c r="H107" s="23">
        <v>1027.75</v>
      </c>
      <c r="I107" s="2"/>
    </row>
    <row r="108" spans="1:9">
      <c r="A108" s="1">
        <v>4</v>
      </c>
      <c r="B108" s="22">
        <v>237.50083330000001</v>
      </c>
      <c r="C108" s="22">
        <v>30.000166669999999</v>
      </c>
      <c r="D108" s="1">
        <v>4293</v>
      </c>
      <c r="E108" s="34">
        <v>1.56</v>
      </c>
      <c r="F108" s="34">
        <v>34.68</v>
      </c>
      <c r="G108" s="24">
        <v>6.6000000000000003E-2</v>
      </c>
      <c r="H108" s="23">
        <v>1027.75</v>
      </c>
      <c r="I108" s="2"/>
    </row>
    <row r="109" spans="1:9">
      <c r="A109" s="1">
        <v>5</v>
      </c>
      <c r="B109" s="22">
        <v>239.99966670000001</v>
      </c>
      <c r="C109" s="22">
        <v>25.001999999999999</v>
      </c>
      <c r="D109" s="1">
        <v>0</v>
      </c>
      <c r="E109" s="34">
        <v>23.3</v>
      </c>
      <c r="F109" s="35" t="s">
        <v>78</v>
      </c>
      <c r="G109" s="32" t="s">
        <v>78</v>
      </c>
      <c r="H109" s="32" t="s">
        <v>78</v>
      </c>
    </row>
    <row r="110" spans="1:9">
      <c r="A110" s="1">
        <v>5</v>
      </c>
      <c r="B110" s="22">
        <v>239.99966670000001</v>
      </c>
      <c r="C110" s="22">
        <v>25.001999999999999</v>
      </c>
      <c r="D110" s="1">
        <v>5</v>
      </c>
      <c r="E110" s="34">
        <v>23.9</v>
      </c>
      <c r="F110" s="34">
        <v>34.409999999999997</v>
      </c>
      <c r="G110" s="24">
        <v>0.10100000000000001</v>
      </c>
      <c r="H110" s="23">
        <v>1023.23</v>
      </c>
      <c r="I110" s="2"/>
    </row>
    <row r="111" spans="1:9">
      <c r="A111" s="1">
        <v>5</v>
      </c>
      <c r="B111" s="22">
        <v>239.99966670000001</v>
      </c>
      <c r="C111" s="22">
        <v>25.001999999999999</v>
      </c>
      <c r="D111" s="1">
        <v>10</v>
      </c>
      <c r="E111" s="34">
        <v>23.9</v>
      </c>
      <c r="F111" s="34">
        <v>34.409999999999997</v>
      </c>
      <c r="G111" s="24">
        <v>0.105</v>
      </c>
      <c r="H111" s="23">
        <v>1023.23</v>
      </c>
      <c r="I111" s="2"/>
    </row>
    <row r="112" spans="1:9">
      <c r="A112" s="1">
        <v>5</v>
      </c>
      <c r="B112" s="22">
        <v>239.99966670000001</v>
      </c>
      <c r="C112" s="22">
        <v>25.001999999999999</v>
      </c>
      <c r="D112" s="1">
        <v>20</v>
      </c>
      <c r="E112" s="34">
        <v>23.9</v>
      </c>
      <c r="F112" s="34">
        <v>34.409999999999997</v>
      </c>
      <c r="G112" s="24">
        <v>0.124</v>
      </c>
      <c r="H112" s="23">
        <v>1023.23</v>
      </c>
      <c r="I112" s="2"/>
    </row>
    <row r="113" spans="1:9">
      <c r="A113" s="1">
        <v>5</v>
      </c>
      <c r="B113" s="22">
        <v>239.99966670000001</v>
      </c>
      <c r="C113" s="22">
        <v>25.001999999999999</v>
      </c>
      <c r="D113" s="1">
        <v>30</v>
      </c>
      <c r="E113" s="34">
        <v>22.5</v>
      </c>
      <c r="F113" s="34">
        <v>34.29</v>
      </c>
      <c r="G113" s="24">
        <v>0.126</v>
      </c>
      <c r="H113" s="23">
        <v>1023.54</v>
      </c>
      <c r="I113" s="2"/>
    </row>
    <row r="114" spans="1:9">
      <c r="A114" s="1">
        <v>5</v>
      </c>
      <c r="B114" s="22">
        <v>239.99966670000001</v>
      </c>
      <c r="C114" s="22">
        <v>25.001999999999999</v>
      </c>
      <c r="D114" s="1">
        <v>40</v>
      </c>
      <c r="E114" s="34">
        <v>22.16</v>
      </c>
      <c r="F114" s="34">
        <v>34.299999999999997</v>
      </c>
      <c r="G114" s="24">
        <v>0.124</v>
      </c>
      <c r="H114" s="23">
        <v>1023.64</v>
      </c>
      <c r="I114" s="2"/>
    </row>
    <row r="115" spans="1:9">
      <c r="A115" s="1">
        <v>5</v>
      </c>
      <c r="B115" s="22">
        <v>239.99966670000001</v>
      </c>
      <c r="C115" s="22">
        <v>25.001999999999999</v>
      </c>
      <c r="D115" s="1">
        <v>50</v>
      </c>
      <c r="E115" s="34">
        <v>21.94</v>
      </c>
      <c r="F115" s="34">
        <v>34.29</v>
      </c>
      <c r="G115" s="24">
        <v>0.14599999999999999</v>
      </c>
      <c r="H115" s="23">
        <v>1023.7</v>
      </c>
      <c r="I115" s="2"/>
    </row>
    <row r="116" spans="1:9">
      <c r="A116" s="1">
        <v>5</v>
      </c>
      <c r="B116" s="22">
        <v>239.99966670000001</v>
      </c>
      <c r="C116" s="22">
        <v>25.001999999999999</v>
      </c>
      <c r="D116" s="1">
        <v>75</v>
      </c>
      <c r="E116" s="34">
        <v>20.61</v>
      </c>
      <c r="F116" s="34">
        <v>34.090000000000003</v>
      </c>
      <c r="G116" s="24">
        <v>0.23400000000000001</v>
      </c>
      <c r="H116" s="23">
        <v>1023.91</v>
      </c>
      <c r="I116" s="2"/>
    </row>
    <row r="117" spans="1:9">
      <c r="A117" s="1">
        <v>5</v>
      </c>
      <c r="B117" s="22">
        <v>239.99966670000001</v>
      </c>
      <c r="C117" s="22">
        <v>25.001999999999999</v>
      </c>
      <c r="D117" s="1">
        <v>100</v>
      </c>
      <c r="E117" s="34">
        <v>19.350000000000001</v>
      </c>
      <c r="F117" s="34">
        <v>33.99</v>
      </c>
      <c r="G117" s="24">
        <v>0.33500000000000002</v>
      </c>
      <c r="H117" s="23">
        <v>1024.1600000000001</v>
      </c>
      <c r="I117" s="2"/>
    </row>
    <row r="118" spans="1:9">
      <c r="A118" s="1">
        <v>5</v>
      </c>
      <c r="B118" s="22">
        <v>239.99966670000001</v>
      </c>
      <c r="C118" s="22">
        <v>25.001999999999999</v>
      </c>
      <c r="D118" s="1">
        <v>125</v>
      </c>
      <c r="E118" s="34">
        <v>17.52</v>
      </c>
      <c r="F118" s="34">
        <v>33.79</v>
      </c>
      <c r="G118" s="24">
        <v>0.39</v>
      </c>
      <c r="H118" s="23">
        <v>1024.46</v>
      </c>
      <c r="I118" s="2"/>
    </row>
    <row r="119" spans="1:9">
      <c r="A119" s="1">
        <v>5</v>
      </c>
      <c r="B119" s="22">
        <v>239.99966670000001</v>
      </c>
      <c r="C119" s="22">
        <v>25.001999999999999</v>
      </c>
      <c r="D119" s="1">
        <v>150</v>
      </c>
      <c r="E119" s="34">
        <v>14.83</v>
      </c>
      <c r="F119" s="34">
        <v>33.659999999999997</v>
      </c>
      <c r="G119" s="24">
        <v>0.34899999999999998</v>
      </c>
      <c r="H119" s="23">
        <v>1024.97</v>
      </c>
      <c r="I119" s="2"/>
    </row>
    <row r="120" spans="1:9">
      <c r="A120" s="1">
        <v>5</v>
      </c>
      <c r="B120" s="22">
        <v>239.99966670000001</v>
      </c>
      <c r="C120" s="22">
        <v>25.001999999999999</v>
      </c>
      <c r="D120" s="1">
        <v>175</v>
      </c>
      <c r="E120" s="34">
        <v>12.16</v>
      </c>
      <c r="F120" s="34">
        <v>33.61</v>
      </c>
      <c r="G120" s="24">
        <v>0.182</v>
      </c>
      <c r="H120" s="23">
        <v>1025.48</v>
      </c>
      <c r="I120" s="2"/>
    </row>
    <row r="121" spans="1:9">
      <c r="A121" s="1">
        <v>5</v>
      </c>
      <c r="B121" s="22">
        <v>239.99966670000001</v>
      </c>
      <c r="C121" s="22">
        <v>25.001999999999999</v>
      </c>
      <c r="D121" s="1">
        <v>200</v>
      </c>
      <c r="E121" s="34">
        <v>10.92</v>
      </c>
      <c r="F121" s="34">
        <v>33.85</v>
      </c>
      <c r="G121" s="24">
        <v>0.107</v>
      </c>
      <c r="H121" s="23">
        <v>1025.8900000000001</v>
      </c>
      <c r="I121" s="2"/>
    </row>
    <row r="122" spans="1:9">
      <c r="A122" s="1">
        <v>5</v>
      </c>
      <c r="B122" s="22">
        <v>239.99966670000001</v>
      </c>
      <c r="C122" s="22">
        <v>25.001999999999999</v>
      </c>
      <c r="D122" s="1">
        <v>250</v>
      </c>
      <c r="E122" s="34">
        <v>10.35</v>
      </c>
      <c r="F122" s="34">
        <v>34.25</v>
      </c>
      <c r="G122" s="24">
        <v>7.1300000000000002E-2</v>
      </c>
      <c r="H122" s="23">
        <v>1026.3</v>
      </c>
      <c r="I122" s="2"/>
    </row>
    <row r="123" spans="1:9">
      <c r="A123" s="1">
        <v>5</v>
      </c>
      <c r="B123" s="22">
        <v>239.99966670000001</v>
      </c>
      <c r="C123" s="22">
        <v>25.001999999999999</v>
      </c>
      <c r="D123" s="1">
        <v>300</v>
      </c>
      <c r="E123" s="34">
        <v>9.41</v>
      </c>
      <c r="F123" s="34">
        <v>34.270000000000003</v>
      </c>
      <c r="G123" s="24">
        <v>7.3200000000000001E-2</v>
      </c>
      <c r="H123" s="23">
        <v>1026.48</v>
      </c>
      <c r="I123" s="2"/>
    </row>
    <row r="124" spans="1:9">
      <c r="A124" s="1">
        <v>5</v>
      </c>
      <c r="B124" s="22">
        <v>239.99966670000001</v>
      </c>
      <c r="C124" s="22">
        <v>25.001999999999999</v>
      </c>
      <c r="D124" s="1">
        <v>400</v>
      </c>
      <c r="E124" s="34">
        <v>8.25</v>
      </c>
      <c r="F124" s="34">
        <v>34.35</v>
      </c>
      <c r="G124" s="24">
        <v>7.7299999999999994E-2</v>
      </c>
      <c r="H124" s="23">
        <v>1026.73</v>
      </c>
      <c r="I124" s="2"/>
    </row>
    <row r="125" spans="1:9">
      <c r="A125" s="1">
        <v>5</v>
      </c>
      <c r="B125" s="22">
        <v>239.99966670000001</v>
      </c>
      <c r="C125" s="22">
        <v>25.001999999999999</v>
      </c>
      <c r="D125" s="1">
        <v>500</v>
      </c>
      <c r="E125" s="34">
        <v>7.12</v>
      </c>
      <c r="F125" s="34">
        <v>34.380000000000003</v>
      </c>
      <c r="G125" s="24">
        <v>0.08</v>
      </c>
      <c r="H125" s="23">
        <v>1026.9100000000001</v>
      </c>
      <c r="I125" s="2"/>
    </row>
    <row r="126" spans="1:9">
      <c r="A126" s="1">
        <v>5</v>
      </c>
      <c r="B126" s="22">
        <v>239.99966670000001</v>
      </c>
      <c r="C126" s="22">
        <v>25.001999999999999</v>
      </c>
      <c r="D126" s="1">
        <v>600</v>
      </c>
      <c r="E126" s="34">
        <v>6.47</v>
      </c>
      <c r="F126" s="34">
        <v>34.42</v>
      </c>
      <c r="G126" s="24">
        <v>7.9799999999999996E-2</v>
      </c>
      <c r="H126" s="23">
        <v>1027.03</v>
      </c>
      <c r="I126" s="2"/>
    </row>
    <row r="127" spans="1:9">
      <c r="A127" s="1">
        <v>5</v>
      </c>
      <c r="B127" s="22">
        <v>239.99966670000001</v>
      </c>
      <c r="C127" s="22">
        <v>25.001999999999999</v>
      </c>
      <c r="D127" s="1">
        <v>700</v>
      </c>
      <c r="E127" s="34">
        <v>5.87</v>
      </c>
      <c r="F127" s="34">
        <v>34.44</v>
      </c>
      <c r="G127" s="24">
        <v>8.0299999999999996E-2</v>
      </c>
      <c r="H127" s="23">
        <v>1027.1199999999999</v>
      </c>
      <c r="I127" s="2"/>
    </row>
    <row r="128" spans="1:9">
      <c r="A128" s="1">
        <v>5</v>
      </c>
      <c r="B128" s="22">
        <v>239.99966670000001</v>
      </c>
      <c r="C128" s="22">
        <v>25.001999999999999</v>
      </c>
      <c r="D128" s="1">
        <v>800</v>
      </c>
      <c r="E128" s="34">
        <v>5.23</v>
      </c>
      <c r="F128" s="34">
        <v>34.450000000000003</v>
      </c>
      <c r="G128" s="24">
        <v>8.0100000000000005E-2</v>
      </c>
      <c r="H128" s="23">
        <v>1027.21</v>
      </c>
      <c r="I128" s="2"/>
    </row>
    <row r="129" spans="1:9">
      <c r="A129" s="1">
        <v>5</v>
      </c>
      <c r="B129" s="22">
        <v>239.99966670000001</v>
      </c>
      <c r="C129" s="22">
        <v>25.001999999999999</v>
      </c>
      <c r="D129" s="1">
        <v>900</v>
      </c>
      <c r="E129" s="34">
        <v>4.7300000000000004</v>
      </c>
      <c r="F129" s="34">
        <v>34.46</v>
      </c>
      <c r="G129" s="24">
        <v>7.8899999999999998E-2</v>
      </c>
      <c r="H129" s="23">
        <v>1027.28</v>
      </c>
      <c r="I129" s="2"/>
    </row>
    <row r="130" spans="1:9">
      <c r="A130" s="1">
        <v>5</v>
      </c>
      <c r="B130" s="22">
        <v>239.99966670000001</v>
      </c>
      <c r="C130" s="22">
        <v>25.001999999999999</v>
      </c>
      <c r="D130" s="1">
        <v>1000</v>
      </c>
      <c r="E130" s="34">
        <v>4.3899999999999997</v>
      </c>
      <c r="F130" s="34">
        <v>34.49</v>
      </c>
      <c r="G130" s="24">
        <v>7.7799999999999994E-2</v>
      </c>
      <c r="H130" s="23">
        <v>1027.3399999999999</v>
      </c>
      <c r="I130" s="2"/>
    </row>
    <row r="131" spans="1:9">
      <c r="A131" s="1">
        <v>5</v>
      </c>
      <c r="B131" s="22">
        <v>239.99966670000001</v>
      </c>
      <c r="C131" s="22">
        <v>25.001999999999999</v>
      </c>
      <c r="D131" s="1">
        <v>1200</v>
      </c>
      <c r="E131" s="34">
        <v>3.77</v>
      </c>
      <c r="F131" s="34">
        <v>34.53</v>
      </c>
      <c r="G131" s="24">
        <v>7.9399999999999998E-2</v>
      </c>
      <c r="H131" s="23">
        <v>1027.44</v>
      </c>
      <c r="I131" s="2"/>
    </row>
    <row r="132" spans="1:9">
      <c r="A132" s="1">
        <v>5</v>
      </c>
      <c r="B132" s="22">
        <v>239.99966670000001</v>
      </c>
      <c r="C132" s="22">
        <v>25.001999999999999</v>
      </c>
      <c r="D132" s="1">
        <v>1500</v>
      </c>
      <c r="E132" s="34">
        <v>3.02</v>
      </c>
      <c r="F132" s="34">
        <v>34.58</v>
      </c>
      <c r="G132" s="24">
        <v>7.8299999999999995E-2</v>
      </c>
      <c r="H132" s="23">
        <v>1027.54</v>
      </c>
      <c r="I132" s="2"/>
    </row>
    <row r="133" spans="1:9">
      <c r="A133" s="1">
        <v>5</v>
      </c>
      <c r="B133" s="22">
        <v>239.99966670000001</v>
      </c>
      <c r="C133" s="22">
        <v>25.001999999999999</v>
      </c>
      <c r="D133" s="1">
        <v>2000</v>
      </c>
      <c r="E133" s="34">
        <v>2.21</v>
      </c>
      <c r="F133" s="34">
        <v>34.630000000000003</v>
      </c>
      <c r="G133" s="24">
        <v>7.3700000000000002E-2</v>
      </c>
      <c r="H133" s="23">
        <v>1027.6600000000001</v>
      </c>
      <c r="I133" s="2"/>
    </row>
    <row r="134" spans="1:9">
      <c r="A134" s="1">
        <v>5</v>
      </c>
      <c r="B134" s="22">
        <v>239.99966670000001</v>
      </c>
      <c r="C134" s="22">
        <v>25.001999999999999</v>
      </c>
      <c r="D134" s="1">
        <v>2500</v>
      </c>
      <c r="E134" s="34">
        <v>1.83</v>
      </c>
      <c r="F134" s="34">
        <v>34.659999999999997</v>
      </c>
      <c r="G134" s="24">
        <v>7.0000000000000007E-2</v>
      </c>
      <c r="H134" s="23">
        <v>1027.71</v>
      </c>
      <c r="I134" s="2"/>
    </row>
    <row r="135" spans="1:9">
      <c r="A135" s="1">
        <v>5</v>
      </c>
      <c r="B135" s="22">
        <v>239.99966670000001</v>
      </c>
      <c r="C135" s="22">
        <v>25.001999999999999</v>
      </c>
      <c r="D135" s="1">
        <v>3000</v>
      </c>
      <c r="E135" s="34">
        <v>1.64</v>
      </c>
      <c r="F135" s="34">
        <v>34.67</v>
      </c>
      <c r="G135" s="24">
        <v>6.8900000000000003E-2</v>
      </c>
      <c r="H135" s="23">
        <v>1027.73</v>
      </c>
      <c r="I135" s="2"/>
    </row>
    <row r="136" spans="1:9">
      <c r="A136" s="1">
        <v>5</v>
      </c>
      <c r="B136" s="22">
        <v>239.99966670000001</v>
      </c>
      <c r="C136" s="22">
        <v>25.001999999999999</v>
      </c>
      <c r="D136" s="1">
        <v>3500</v>
      </c>
      <c r="E136" s="34">
        <v>1.55</v>
      </c>
      <c r="F136" s="34">
        <v>34.68</v>
      </c>
      <c r="G136" s="24">
        <v>6.5600000000000006E-2</v>
      </c>
      <c r="H136" s="23">
        <v>1027.75</v>
      </c>
      <c r="I136" s="2"/>
    </row>
    <row r="137" spans="1:9">
      <c r="A137" s="1">
        <v>5</v>
      </c>
      <c r="B137" s="22">
        <v>239.99966670000001</v>
      </c>
      <c r="C137" s="22">
        <v>25.001999999999999</v>
      </c>
      <c r="D137" s="1">
        <v>3946</v>
      </c>
      <c r="E137" s="34">
        <v>1.55</v>
      </c>
      <c r="F137" s="34">
        <v>34.68</v>
      </c>
      <c r="G137" s="24">
        <v>6.6199999999999995E-2</v>
      </c>
      <c r="H137" s="23">
        <v>1027.75</v>
      </c>
      <c r="I137" s="2"/>
    </row>
    <row r="138" spans="1:9">
      <c r="A138" s="1">
        <v>6</v>
      </c>
      <c r="B138" s="22">
        <v>239.99966670000001</v>
      </c>
      <c r="C138" s="22">
        <v>23.001666669999999</v>
      </c>
      <c r="D138" s="1">
        <v>0</v>
      </c>
      <c r="E138" s="34">
        <v>23.3</v>
      </c>
      <c r="F138" s="35" t="s">
        <v>78</v>
      </c>
      <c r="G138" s="32" t="s">
        <v>78</v>
      </c>
      <c r="H138" s="32" t="s">
        <v>78</v>
      </c>
    </row>
    <row r="139" spans="1:9">
      <c r="A139" s="1">
        <v>6</v>
      </c>
      <c r="B139" s="22">
        <v>239.99966670000001</v>
      </c>
      <c r="C139" s="22">
        <v>23.001666669999999</v>
      </c>
      <c r="D139" s="1">
        <v>5</v>
      </c>
      <c r="E139" s="34">
        <v>24.87</v>
      </c>
      <c r="F139" s="34">
        <v>34.409999999999997</v>
      </c>
      <c r="G139" s="24">
        <v>9.5399999999999999E-2</v>
      </c>
      <c r="H139" s="23">
        <v>1022.93</v>
      </c>
      <c r="I139" s="2"/>
    </row>
    <row r="140" spans="1:9">
      <c r="A140" s="1">
        <v>6</v>
      </c>
      <c r="B140" s="22">
        <v>239.99966670000001</v>
      </c>
      <c r="C140" s="22">
        <v>23.001666669999999</v>
      </c>
      <c r="D140" s="1">
        <v>10</v>
      </c>
      <c r="E140" s="34">
        <v>24.87</v>
      </c>
      <c r="F140" s="34">
        <v>34.409999999999997</v>
      </c>
      <c r="G140" s="24">
        <v>9.8100000000000007E-2</v>
      </c>
      <c r="H140" s="23">
        <v>1022.93</v>
      </c>
      <c r="I140" s="2"/>
    </row>
    <row r="141" spans="1:9">
      <c r="A141" s="1">
        <v>6</v>
      </c>
      <c r="B141" s="22">
        <v>239.99966670000001</v>
      </c>
      <c r="C141" s="22">
        <v>23.001666669999999</v>
      </c>
      <c r="D141" s="1">
        <v>20</v>
      </c>
      <c r="E141" s="34">
        <v>24.87</v>
      </c>
      <c r="F141" s="34">
        <v>34.409999999999997</v>
      </c>
      <c r="G141" s="24">
        <v>0.11600000000000001</v>
      </c>
      <c r="H141" s="23">
        <v>1022.93</v>
      </c>
      <c r="I141" s="2"/>
    </row>
    <row r="142" spans="1:9">
      <c r="A142" s="1">
        <v>6</v>
      </c>
      <c r="B142" s="22">
        <v>239.99966670000001</v>
      </c>
      <c r="C142" s="22">
        <v>23.001666669999999</v>
      </c>
      <c r="D142" s="1">
        <v>30</v>
      </c>
      <c r="E142" s="34">
        <v>24.82</v>
      </c>
      <c r="F142" s="34">
        <v>34.409999999999997</v>
      </c>
      <c r="G142" s="24">
        <v>0.113</v>
      </c>
      <c r="H142" s="23">
        <v>1022.95</v>
      </c>
      <c r="I142" s="2"/>
    </row>
    <row r="143" spans="1:9">
      <c r="A143" s="1">
        <v>6</v>
      </c>
      <c r="B143" s="22">
        <v>239.99966670000001</v>
      </c>
      <c r="C143" s="22">
        <v>23.001666669999999</v>
      </c>
      <c r="D143" s="1">
        <v>40</v>
      </c>
      <c r="E143" s="34">
        <v>23.51</v>
      </c>
      <c r="F143" s="34">
        <v>34.32</v>
      </c>
      <c r="G143" s="24">
        <v>0.13400000000000001</v>
      </c>
      <c r="H143" s="23">
        <v>1023.27</v>
      </c>
      <c r="I143" s="2"/>
    </row>
    <row r="144" spans="1:9">
      <c r="A144" s="1">
        <v>6</v>
      </c>
      <c r="B144" s="22">
        <v>239.99966670000001</v>
      </c>
      <c r="C144" s="22">
        <v>23.001666669999999</v>
      </c>
      <c r="D144" s="1">
        <v>50</v>
      </c>
      <c r="E144" s="34">
        <v>22.78</v>
      </c>
      <c r="F144" s="34">
        <v>34.28</v>
      </c>
      <c r="G144" s="24">
        <v>0.13800000000000001</v>
      </c>
      <c r="H144" s="23">
        <v>1023.45</v>
      </c>
      <c r="I144" s="2"/>
    </row>
    <row r="145" spans="1:9">
      <c r="A145" s="1">
        <v>6</v>
      </c>
      <c r="B145" s="22">
        <v>239.99966670000001</v>
      </c>
      <c r="C145" s="22">
        <v>23.001666669999999</v>
      </c>
      <c r="D145" s="1">
        <v>75</v>
      </c>
      <c r="E145" s="34">
        <v>20.73</v>
      </c>
      <c r="F145" s="34">
        <v>34.07</v>
      </c>
      <c r="G145" s="24">
        <v>0.188</v>
      </c>
      <c r="H145" s="23">
        <v>1023.86</v>
      </c>
      <c r="I145" s="2"/>
    </row>
    <row r="146" spans="1:9">
      <c r="A146" s="1">
        <v>6</v>
      </c>
      <c r="B146" s="22">
        <v>239.99966670000001</v>
      </c>
      <c r="C146" s="22">
        <v>23.001666669999999</v>
      </c>
      <c r="D146" s="1">
        <v>100</v>
      </c>
      <c r="E146" s="34">
        <v>18.96</v>
      </c>
      <c r="F146" s="34">
        <v>33.950000000000003</v>
      </c>
      <c r="G146" s="24">
        <v>0.29199999999999998</v>
      </c>
      <c r="H146" s="23">
        <v>1024.23</v>
      </c>
      <c r="I146" s="2"/>
    </row>
    <row r="147" spans="1:9">
      <c r="A147" s="1">
        <v>6</v>
      </c>
      <c r="B147" s="22">
        <v>239.99966670000001</v>
      </c>
      <c r="C147" s="22">
        <v>23.001666669999999</v>
      </c>
      <c r="D147" s="1">
        <v>125</v>
      </c>
      <c r="E147" s="34">
        <v>17.2</v>
      </c>
      <c r="F147" s="34">
        <v>33.86</v>
      </c>
      <c r="G147" s="24">
        <v>0.42399999999999999</v>
      </c>
      <c r="H147" s="23">
        <v>1024.5899999999999</v>
      </c>
      <c r="I147" s="2"/>
    </row>
    <row r="148" spans="1:9">
      <c r="A148" s="1">
        <v>6</v>
      </c>
      <c r="B148" s="22">
        <v>239.99966670000001</v>
      </c>
      <c r="C148" s="22">
        <v>23.001666669999999</v>
      </c>
      <c r="D148" s="1">
        <v>150</v>
      </c>
      <c r="E148" s="34">
        <v>14.1</v>
      </c>
      <c r="F148" s="34">
        <v>33.96</v>
      </c>
      <c r="G148" s="24">
        <v>0.224</v>
      </c>
      <c r="H148" s="23">
        <v>1025.3599999999999</v>
      </c>
      <c r="I148" s="2"/>
    </row>
    <row r="149" spans="1:9">
      <c r="A149" s="1">
        <v>6</v>
      </c>
      <c r="B149" s="22">
        <v>239.99966670000001</v>
      </c>
      <c r="C149" s="22">
        <v>23.001666669999999</v>
      </c>
      <c r="D149" s="1">
        <v>175</v>
      </c>
      <c r="E149" s="34">
        <v>12.1</v>
      </c>
      <c r="F149" s="34">
        <v>33.94</v>
      </c>
      <c r="G149" s="24">
        <v>0.12</v>
      </c>
      <c r="H149" s="23">
        <v>1025.75</v>
      </c>
      <c r="I149" s="2"/>
    </row>
    <row r="150" spans="1:9">
      <c r="A150" s="1">
        <v>6</v>
      </c>
      <c r="B150" s="22">
        <v>239.99966670000001</v>
      </c>
      <c r="C150" s="22">
        <v>23.001666669999999</v>
      </c>
      <c r="D150" s="1">
        <v>200</v>
      </c>
      <c r="E150" s="34">
        <v>10.7</v>
      </c>
      <c r="F150" s="34">
        <v>34.020000000000003</v>
      </c>
      <c r="G150" s="24">
        <v>7.8399999999999997E-2</v>
      </c>
      <c r="H150" s="23">
        <v>1026.07</v>
      </c>
      <c r="I150" s="2"/>
    </row>
    <row r="151" spans="1:9">
      <c r="A151" s="1">
        <v>6</v>
      </c>
      <c r="B151" s="22">
        <v>239.99966670000001</v>
      </c>
      <c r="C151" s="22">
        <v>23.001666669999999</v>
      </c>
      <c r="D151" s="1">
        <v>250</v>
      </c>
      <c r="E151" s="34">
        <v>9.5500000000000007</v>
      </c>
      <c r="F151" s="34">
        <v>34.19</v>
      </c>
      <c r="G151" s="24">
        <v>7.1199999999999999E-2</v>
      </c>
      <c r="H151" s="23">
        <v>1026.3900000000001</v>
      </c>
      <c r="I151" s="2"/>
    </row>
    <row r="152" spans="1:9">
      <c r="A152" s="1">
        <v>6</v>
      </c>
      <c r="B152" s="22">
        <v>239.99966670000001</v>
      </c>
      <c r="C152" s="22">
        <v>23.001666669999999</v>
      </c>
      <c r="D152" s="1">
        <v>300</v>
      </c>
      <c r="E152" s="34">
        <v>8.8699999999999992</v>
      </c>
      <c r="F152" s="34">
        <v>34.270000000000003</v>
      </c>
      <c r="G152" s="24">
        <v>7.3999999999999996E-2</v>
      </c>
      <c r="H152" s="23">
        <v>1026.56</v>
      </c>
      <c r="I152" s="2"/>
    </row>
    <row r="153" spans="1:9">
      <c r="A153" s="1">
        <v>6</v>
      </c>
      <c r="B153" s="22">
        <v>239.99966670000001</v>
      </c>
      <c r="C153" s="22">
        <v>23.001666669999999</v>
      </c>
      <c r="D153" s="1">
        <v>400</v>
      </c>
      <c r="E153" s="34">
        <v>7.78</v>
      </c>
      <c r="F153" s="34">
        <v>34.35</v>
      </c>
      <c r="G153" s="24">
        <v>7.8100000000000003E-2</v>
      </c>
      <c r="H153" s="23">
        <v>1026.79</v>
      </c>
      <c r="I153" s="2"/>
    </row>
    <row r="154" spans="1:9">
      <c r="A154" s="1">
        <v>6</v>
      </c>
      <c r="B154" s="22">
        <v>239.99966670000001</v>
      </c>
      <c r="C154" s="22">
        <v>23.001666669999999</v>
      </c>
      <c r="D154" s="1">
        <v>500</v>
      </c>
      <c r="E154" s="34">
        <v>6.9</v>
      </c>
      <c r="F154" s="34">
        <v>34.4</v>
      </c>
      <c r="G154" s="24">
        <v>7.9100000000000004E-2</v>
      </c>
      <c r="H154" s="23">
        <v>1026.96</v>
      </c>
      <c r="I154" s="2"/>
    </row>
    <row r="155" spans="1:9">
      <c r="A155" s="1">
        <v>6</v>
      </c>
      <c r="B155" s="22">
        <v>239.99966670000001</v>
      </c>
      <c r="C155" s="22">
        <v>23.001666669999999</v>
      </c>
      <c r="D155" s="1">
        <v>600</v>
      </c>
      <c r="E155" s="34">
        <v>6.2</v>
      </c>
      <c r="F155" s="34">
        <v>34.43</v>
      </c>
      <c r="G155" s="24">
        <v>7.9500000000000001E-2</v>
      </c>
      <c r="H155" s="23">
        <v>1027.08</v>
      </c>
      <c r="I155" s="2"/>
    </row>
    <row r="156" spans="1:9">
      <c r="A156" s="1">
        <v>6</v>
      </c>
      <c r="B156" s="22">
        <v>239.99966670000001</v>
      </c>
      <c r="C156" s="22">
        <v>23.001666669999999</v>
      </c>
      <c r="D156" s="1">
        <v>700</v>
      </c>
      <c r="E156" s="34">
        <v>5.65</v>
      </c>
      <c r="F156" s="34">
        <v>34.450000000000003</v>
      </c>
      <c r="G156" s="24">
        <v>7.9899999999999999E-2</v>
      </c>
      <c r="H156" s="23">
        <v>1027.1600000000001</v>
      </c>
      <c r="I156" s="2"/>
    </row>
    <row r="157" spans="1:9">
      <c r="A157" s="1">
        <v>6</v>
      </c>
      <c r="B157" s="22">
        <v>239.99966670000001</v>
      </c>
      <c r="C157" s="22">
        <v>23.001666669999999</v>
      </c>
      <c r="D157" s="1">
        <v>800</v>
      </c>
      <c r="E157" s="34">
        <v>5.0599999999999996</v>
      </c>
      <c r="F157" s="34">
        <v>34.46</v>
      </c>
      <c r="G157" s="24">
        <v>7.9699999999999993E-2</v>
      </c>
      <c r="H157" s="23">
        <v>1027.24</v>
      </c>
      <c r="I157" s="2"/>
    </row>
    <row r="158" spans="1:9">
      <c r="A158" s="1">
        <v>6</v>
      </c>
      <c r="B158" s="22">
        <v>239.99966670000001</v>
      </c>
      <c r="C158" s="22">
        <v>23.001666669999999</v>
      </c>
      <c r="D158" s="1">
        <v>900</v>
      </c>
      <c r="E158" s="34">
        <v>4.57</v>
      </c>
      <c r="F158" s="34">
        <v>34.479999999999997</v>
      </c>
      <c r="G158" s="24">
        <v>7.9000000000000001E-2</v>
      </c>
      <c r="H158" s="23">
        <v>1027.31</v>
      </c>
      <c r="I158" s="2"/>
    </row>
    <row r="159" spans="1:9">
      <c r="A159" s="1">
        <v>6</v>
      </c>
      <c r="B159" s="22">
        <v>239.99966670000001</v>
      </c>
      <c r="C159" s="22">
        <v>23.001666669999999</v>
      </c>
      <c r="D159" s="1">
        <v>1000</v>
      </c>
      <c r="E159" s="34">
        <v>4.21</v>
      </c>
      <c r="F159" s="34">
        <v>34.51</v>
      </c>
      <c r="G159" s="24">
        <v>7.9299999999999995E-2</v>
      </c>
      <c r="H159" s="23">
        <v>1027.3699999999999</v>
      </c>
      <c r="I159" s="2"/>
    </row>
    <row r="160" spans="1:9">
      <c r="A160" s="1">
        <v>6</v>
      </c>
      <c r="B160" s="22">
        <v>239.99966670000001</v>
      </c>
      <c r="C160" s="22">
        <v>23.001666669999999</v>
      </c>
      <c r="D160" s="1">
        <v>1200</v>
      </c>
      <c r="E160" s="34">
        <v>3.65</v>
      </c>
      <c r="F160" s="34">
        <v>34.549999999999997</v>
      </c>
      <c r="G160" s="24">
        <v>7.9299999999999995E-2</v>
      </c>
      <c r="H160" s="23">
        <v>1027.46</v>
      </c>
      <c r="I160" s="2"/>
    </row>
    <row r="161" spans="1:9">
      <c r="A161" s="1">
        <v>6</v>
      </c>
      <c r="B161" s="22">
        <v>239.99966670000001</v>
      </c>
      <c r="C161" s="22">
        <v>23.001666669999999</v>
      </c>
      <c r="D161" s="1">
        <v>1500</v>
      </c>
      <c r="E161" s="34">
        <v>2.98</v>
      </c>
      <c r="F161" s="34">
        <v>34.590000000000003</v>
      </c>
      <c r="G161" s="24">
        <v>7.7399999999999997E-2</v>
      </c>
      <c r="H161" s="23">
        <v>1027.56</v>
      </c>
      <c r="I161" s="2"/>
    </row>
    <row r="162" spans="1:9">
      <c r="A162" s="1">
        <v>6</v>
      </c>
      <c r="B162" s="22">
        <v>239.99966670000001</v>
      </c>
      <c r="C162" s="22">
        <v>23.001666669999999</v>
      </c>
      <c r="D162" s="1">
        <v>2000</v>
      </c>
      <c r="E162" s="34">
        <v>2.1800000000000002</v>
      </c>
      <c r="F162" s="34">
        <v>34.630000000000003</v>
      </c>
      <c r="G162" s="24">
        <v>7.2900000000000006E-2</v>
      </c>
      <c r="H162" s="23">
        <v>1027.6600000000001</v>
      </c>
      <c r="I162" s="2"/>
    </row>
    <row r="163" spans="1:9">
      <c r="A163" s="1">
        <v>6</v>
      </c>
      <c r="B163" s="22">
        <v>239.99966670000001</v>
      </c>
      <c r="C163" s="22">
        <v>23.001666669999999</v>
      </c>
      <c r="D163" s="1">
        <v>2500</v>
      </c>
      <c r="E163" s="34">
        <v>1.8</v>
      </c>
      <c r="F163" s="34">
        <v>34.659999999999997</v>
      </c>
      <c r="G163" s="24">
        <v>7.0800000000000002E-2</v>
      </c>
      <c r="H163" s="23">
        <v>1027.71</v>
      </c>
      <c r="I163" s="2"/>
    </row>
    <row r="164" spans="1:9">
      <c r="A164" s="1">
        <v>6</v>
      </c>
      <c r="B164" s="22">
        <v>239.99966670000001</v>
      </c>
      <c r="C164" s="22">
        <v>23.001666669999999</v>
      </c>
      <c r="D164" s="1">
        <v>3000</v>
      </c>
      <c r="E164" s="34">
        <v>1.6</v>
      </c>
      <c r="F164" s="34">
        <v>34.67</v>
      </c>
      <c r="G164" s="24">
        <v>6.6600000000000006E-2</v>
      </c>
      <c r="H164" s="23">
        <v>1027.74</v>
      </c>
      <c r="I164" s="2"/>
    </row>
    <row r="165" spans="1:9">
      <c r="A165" s="1">
        <v>6</v>
      </c>
      <c r="B165" s="22">
        <v>239.99966670000001</v>
      </c>
      <c r="C165" s="22">
        <v>23.001666669999999</v>
      </c>
      <c r="D165" s="1">
        <v>3500</v>
      </c>
      <c r="E165" s="34">
        <v>1.53</v>
      </c>
      <c r="F165" s="34">
        <v>34.68</v>
      </c>
      <c r="G165" s="24">
        <v>6.6100000000000006E-2</v>
      </c>
      <c r="H165" s="23">
        <v>1027.75</v>
      </c>
      <c r="I165" s="2"/>
    </row>
    <row r="166" spans="1:9">
      <c r="A166" s="1">
        <v>6</v>
      </c>
      <c r="B166" s="22">
        <v>239.99966670000001</v>
      </c>
      <c r="C166" s="22">
        <v>23.001666669999999</v>
      </c>
      <c r="D166" s="1">
        <v>4000</v>
      </c>
      <c r="E166" s="34">
        <v>1.54</v>
      </c>
      <c r="F166" s="34">
        <v>34.68</v>
      </c>
      <c r="G166" s="24">
        <v>6.5600000000000006E-2</v>
      </c>
      <c r="H166" s="23">
        <v>1027.75</v>
      </c>
      <c r="I166" s="2"/>
    </row>
    <row r="167" spans="1:9">
      <c r="A167" s="1">
        <v>6</v>
      </c>
      <c r="B167" s="22">
        <v>239.99966670000001</v>
      </c>
      <c r="C167" s="22">
        <v>23.001666669999999</v>
      </c>
      <c r="D167" s="1">
        <v>4133</v>
      </c>
      <c r="E167" s="34">
        <v>1.55</v>
      </c>
      <c r="F167" s="34">
        <v>34.68</v>
      </c>
      <c r="G167" s="24">
        <v>6.5600000000000006E-2</v>
      </c>
      <c r="H167" s="23">
        <v>1027.75</v>
      </c>
      <c r="I167" s="2"/>
    </row>
    <row r="168" spans="1:9">
      <c r="A168" s="1">
        <v>7</v>
      </c>
      <c r="B168" s="22">
        <v>230</v>
      </c>
      <c r="C168" s="22">
        <v>23.000166669999999</v>
      </c>
      <c r="D168" s="1">
        <v>0</v>
      </c>
      <c r="F168" s="35" t="s">
        <v>78</v>
      </c>
      <c r="G168" s="32" t="s">
        <v>78</v>
      </c>
      <c r="H168" s="32" t="s">
        <v>78</v>
      </c>
    </row>
    <row r="169" spans="1:9">
      <c r="A169" s="1">
        <v>7</v>
      </c>
      <c r="B169" s="22">
        <v>230</v>
      </c>
      <c r="C169" s="22">
        <v>23.000166669999999</v>
      </c>
      <c r="D169" s="1">
        <v>5</v>
      </c>
      <c r="E169" s="34">
        <v>24.22</v>
      </c>
      <c r="F169" s="34">
        <v>34.67</v>
      </c>
      <c r="G169" s="24">
        <v>9.7799999999999998E-2</v>
      </c>
      <c r="H169" s="23">
        <v>1023.33</v>
      </c>
      <c r="I169" s="2"/>
    </row>
    <row r="170" spans="1:9">
      <c r="A170" s="1">
        <v>7</v>
      </c>
      <c r="B170" s="22">
        <v>230</v>
      </c>
      <c r="C170" s="22">
        <v>23.000166669999999</v>
      </c>
      <c r="D170" s="1">
        <v>10</v>
      </c>
      <c r="E170" s="34">
        <v>24.25</v>
      </c>
      <c r="F170" s="34">
        <v>34.67</v>
      </c>
      <c r="G170" s="24">
        <v>9.1999999999999998E-2</v>
      </c>
      <c r="H170" s="23">
        <v>1023.32</v>
      </c>
      <c r="I170" s="2"/>
    </row>
    <row r="171" spans="1:9">
      <c r="A171" s="1">
        <v>7</v>
      </c>
      <c r="B171" s="22">
        <v>230</v>
      </c>
      <c r="C171" s="22">
        <v>23.000166669999999</v>
      </c>
      <c r="D171" s="1">
        <v>20</v>
      </c>
      <c r="E171" s="34">
        <v>23.94</v>
      </c>
      <c r="F171" s="34">
        <v>34.67</v>
      </c>
      <c r="G171" s="24">
        <v>9.01E-2</v>
      </c>
      <c r="H171" s="23">
        <v>1023.41</v>
      </c>
      <c r="I171" s="2"/>
    </row>
    <row r="172" spans="1:9">
      <c r="A172" s="1">
        <v>7</v>
      </c>
      <c r="B172" s="22">
        <v>230</v>
      </c>
      <c r="C172" s="22">
        <v>23.000166669999999</v>
      </c>
      <c r="D172" s="1">
        <v>30</v>
      </c>
      <c r="E172" s="34">
        <v>23.92</v>
      </c>
      <c r="F172" s="34">
        <v>34.67</v>
      </c>
      <c r="G172" s="24">
        <v>0.105</v>
      </c>
      <c r="H172" s="23">
        <v>1023.42</v>
      </c>
      <c r="I172" s="2"/>
    </row>
    <row r="173" spans="1:9">
      <c r="A173" s="1">
        <v>7</v>
      </c>
      <c r="B173" s="22">
        <v>230</v>
      </c>
      <c r="C173" s="22">
        <v>23.000166669999999</v>
      </c>
      <c r="D173" s="1">
        <v>40</v>
      </c>
      <c r="E173" s="34">
        <v>23.24</v>
      </c>
      <c r="F173" s="34">
        <v>34.67</v>
      </c>
      <c r="G173" s="24">
        <v>0.10199999999999999</v>
      </c>
      <c r="H173" s="23">
        <v>1023.61</v>
      </c>
      <c r="I173" s="2"/>
    </row>
    <row r="174" spans="1:9">
      <c r="A174" s="1">
        <v>7</v>
      </c>
      <c r="B174" s="22">
        <v>230</v>
      </c>
      <c r="C174" s="22">
        <v>23.000166669999999</v>
      </c>
      <c r="D174" s="1">
        <v>50</v>
      </c>
      <c r="E174" s="34">
        <v>21.62</v>
      </c>
      <c r="F174" s="34">
        <v>34.49</v>
      </c>
      <c r="G174" s="24">
        <v>0.107</v>
      </c>
      <c r="H174" s="23">
        <v>1023.94</v>
      </c>
      <c r="I174" s="2"/>
    </row>
    <row r="175" spans="1:9">
      <c r="A175" s="1">
        <v>7</v>
      </c>
      <c r="B175" s="22">
        <v>230</v>
      </c>
      <c r="C175" s="22">
        <v>23.000166669999999</v>
      </c>
      <c r="D175" s="1">
        <v>75</v>
      </c>
      <c r="E175" s="34">
        <v>20.21</v>
      </c>
      <c r="F175" s="34">
        <v>34.57</v>
      </c>
      <c r="G175" s="24">
        <v>0.183</v>
      </c>
      <c r="H175" s="23">
        <v>1024.3800000000001</v>
      </c>
      <c r="I175" s="2"/>
    </row>
    <row r="176" spans="1:9">
      <c r="A176" s="1">
        <v>7</v>
      </c>
      <c r="B176" s="22">
        <v>230</v>
      </c>
      <c r="C176" s="22">
        <v>23.000166669999999</v>
      </c>
      <c r="D176" s="1">
        <v>100</v>
      </c>
      <c r="E176" s="34">
        <v>19.47</v>
      </c>
      <c r="F176" s="34">
        <v>34.64</v>
      </c>
      <c r="G176" s="24">
        <v>0.222</v>
      </c>
      <c r="H176" s="23">
        <v>1024.6199999999999</v>
      </c>
      <c r="I176" s="2"/>
    </row>
    <row r="177" spans="1:9">
      <c r="A177" s="1">
        <v>7</v>
      </c>
      <c r="B177" s="22">
        <v>230</v>
      </c>
      <c r="C177" s="22">
        <v>23.000166669999999</v>
      </c>
      <c r="D177" s="1">
        <v>125</v>
      </c>
      <c r="E177" s="34">
        <v>18.98</v>
      </c>
      <c r="F177" s="34">
        <v>34.68</v>
      </c>
      <c r="G177" s="24">
        <v>0.38</v>
      </c>
      <c r="H177" s="23">
        <v>1024.78</v>
      </c>
      <c r="I177" s="2"/>
    </row>
    <row r="178" spans="1:9">
      <c r="A178" s="1">
        <v>7</v>
      </c>
      <c r="B178" s="22">
        <v>230</v>
      </c>
      <c r="C178" s="22">
        <v>23.000166669999999</v>
      </c>
      <c r="D178" s="1">
        <v>150</v>
      </c>
      <c r="E178" s="34">
        <v>16.010000000000002</v>
      </c>
      <c r="F178" s="34">
        <v>34.22</v>
      </c>
      <c r="G178" s="24">
        <v>0.2</v>
      </c>
      <c r="H178" s="23">
        <v>1025.1500000000001</v>
      </c>
      <c r="I178" s="2"/>
    </row>
    <row r="179" spans="1:9">
      <c r="A179" s="1">
        <v>7</v>
      </c>
      <c r="B179" s="22">
        <v>230</v>
      </c>
      <c r="C179" s="22">
        <v>23.000166669999999</v>
      </c>
      <c r="D179" s="1">
        <v>175</v>
      </c>
      <c r="E179" s="34">
        <v>12.6</v>
      </c>
      <c r="F179" s="34">
        <v>33.82</v>
      </c>
      <c r="G179" s="24">
        <v>0.109</v>
      </c>
      <c r="H179" s="23">
        <v>1025.56</v>
      </c>
      <c r="I179" s="2"/>
    </row>
    <row r="180" spans="1:9">
      <c r="A180" s="1">
        <v>7</v>
      </c>
      <c r="B180" s="22">
        <v>230</v>
      </c>
      <c r="C180" s="22">
        <v>23.000166669999999</v>
      </c>
      <c r="D180" s="1">
        <v>200</v>
      </c>
      <c r="E180" s="34">
        <v>10.42</v>
      </c>
      <c r="F180" s="34">
        <v>33.75</v>
      </c>
      <c r="G180" s="24">
        <v>7.3200000000000001E-2</v>
      </c>
      <c r="H180" s="23">
        <v>1025.9100000000001</v>
      </c>
      <c r="I180" s="2"/>
    </row>
    <row r="181" spans="1:9">
      <c r="A181" s="1">
        <v>7</v>
      </c>
      <c r="B181" s="22">
        <v>230</v>
      </c>
      <c r="C181" s="22">
        <v>23.000166669999999</v>
      </c>
      <c r="D181" s="1">
        <v>250</v>
      </c>
      <c r="E181" s="34">
        <v>9.1</v>
      </c>
      <c r="F181" s="34">
        <v>34.01</v>
      </c>
      <c r="G181" s="24">
        <v>6.6400000000000001E-2</v>
      </c>
      <c r="H181" s="23">
        <v>1026.33</v>
      </c>
      <c r="I181" s="2"/>
    </row>
    <row r="182" spans="1:9">
      <c r="A182" s="1">
        <v>7</v>
      </c>
      <c r="B182" s="22">
        <v>230</v>
      </c>
      <c r="C182" s="22">
        <v>23.000166669999999</v>
      </c>
      <c r="D182" s="1">
        <v>300</v>
      </c>
      <c r="E182" s="34">
        <v>8.25</v>
      </c>
      <c r="F182" s="34">
        <v>34.119999999999997</v>
      </c>
      <c r="G182" s="24">
        <v>7.1999999999999995E-2</v>
      </c>
      <c r="H182" s="23">
        <v>1026.54</v>
      </c>
      <c r="I182" s="2"/>
    </row>
    <row r="183" spans="1:9">
      <c r="A183" s="1">
        <v>7</v>
      </c>
      <c r="B183" s="22">
        <v>230</v>
      </c>
      <c r="C183" s="22">
        <v>23.000166669999999</v>
      </c>
      <c r="D183" s="1">
        <v>400</v>
      </c>
      <c r="E183" s="34">
        <v>7.21</v>
      </c>
      <c r="F183" s="34">
        <v>34.18</v>
      </c>
      <c r="G183" s="24">
        <v>7.5399999999999995E-2</v>
      </c>
      <c r="H183" s="23">
        <v>1026.74</v>
      </c>
      <c r="I183" s="2"/>
    </row>
    <row r="184" spans="1:9">
      <c r="A184" s="1">
        <v>7</v>
      </c>
      <c r="B184" s="22">
        <v>230</v>
      </c>
      <c r="C184" s="22">
        <v>23.000166669999999</v>
      </c>
      <c r="D184" s="1">
        <v>500</v>
      </c>
      <c r="E184" s="34">
        <v>6.46</v>
      </c>
      <c r="F184" s="34">
        <v>34.31</v>
      </c>
      <c r="G184" s="24">
        <v>7.9699999999999993E-2</v>
      </c>
      <c r="H184" s="23">
        <v>1026.95</v>
      </c>
      <c r="I184" s="2"/>
    </row>
    <row r="185" spans="1:9">
      <c r="A185" s="1">
        <v>7</v>
      </c>
      <c r="B185" s="22">
        <v>230</v>
      </c>
      <c r="C185" s="22">
        <v>23.000166669999999</v>
      </c>
      <c r="D185" s="1">
        <v>600</v>
      </c>
      <c r="E185" s="34">
        <v>5.76</v>
      </c>
      <c r="F185" s="34">
        <v>34.36</v>
      </c>
      <c r="G185" s="24">
        <v>7.7799999999999994E-2</v>
      </c>
      <c r="H185" s="23">
        <v>1027.07</v>
      </c>
      <c r="I185" s="2"/>
    </row>
    <row r="186" spans="1:9">
      <c r="A186" s="1">
        <v>7</v>
      </c>
      <c r="B186" s="22">
        <v>230</v>
      </c>
      <c r="C186" s="22">
        <v>23.000166669999999</v>
      </c>
      <c r="D186" s="1">
        <v>700</v>
      </c>
      <c r="E186" s="34">
        <v>5.37</v>
      </c>
      <c r="F186" s="34">
        <v>34.409999999999997</v>
      </c>
      <c r="G186" s="24">
        <v>7.8100000000000003E-2</v>
      </c>
      <c r="H186" s="23">
        <v>1027.17</v>
      </c>
      <c r="I186" s="2"/>
    </row>
    <row r="187" spans="1:9">
      <c r="A187" s="1">
        <v>7</v>
      </c>
      <c r="B187" s="22">
        <v>230</v>
      </c>
      <c r="C187" s="22">
        <v>23.000166669999999</v>
      </c>
      <c r="D187" s="1">
        <v>800</v>
      </c>
      <c r="E187" s="34">
        <v>5.05</v>
      </c>
      <c r="F187" s="34">
        <v>34.46</v>
      </c>
      <c r="G187" s="24">
        <v>7.9000000000000001E-2</v>
      </c>
      <c r="H187" s="23">
        <v>1027.24</v>
      </c>
      <c r="I187" s="2"/>
    </row>
    <row r="188" spans="1:9">
      <c r="A188" s="1">
        <v>7</v>
      </c>
      <c r="B188" s="22">
        <v>230</v>
      </c>
      <c r="C188" s="22">
        <v>23.000166669999999</v>
      </c>
      <c r="D188" s="1">
        <v>900</v>
      </c>
      <c r="E188" s="34">
        <v>4.59</v>
      </c>
      <c r="F188" s="34">
        <v>34.479999999999997</v>
      </c>
      <c r="G188" s="24">
        <v>0.08</v>
      </c>
      <c r="H188" s="23">
        <v>1027.31</v>
      </c>
      <c r="I188" s="2"/>
    </row>
    <row r="189" spans="1:9">
      <c r="A189" s="1">
        <v>7</v>
      </c>
      <c r="B189" s="22">
        <v>230</v>
      </c>
      <c r="C189" s="22">
        <v>23.000166669999999</v>
      </c>
      <c r="D189" s="1">
        <v>1000</v>
      </c>
      <c r="E189" s="34">
        <v>4.2300000000000004</v>
      </c>
      <c r="F189" s="34">
        <v>34.5</v>
      </c>
      <c r="G189" s="24">
        <v>7.9100000000000004E-2</v>
      </c>
      <c r="H189" s="23">
        <v>1027.3699999999999</v>
      </c>
      <c r="I189" s="2"/>
    </row>
    <row r="190" spans="1:9">
      <c r="A190" s="1">
        <v>7</v>
      </c>
      <c r="B190" s="22">
        <v>230</v>
      </c>
      <c r="C190" s="22">
        <v>23.000166669999999</v>
      </c>
      <c r="D190" s="1">
        <v>1200</v>
      </c>
      <c r="E190" s="34">
        <v>3.72</v>
      </c>
      <c r="F190" s="34">
        <v>34.53</v>
      </c>
      <c r="G190" s="24">
        <v>7.8E-2</v>
      </c>
      <c r="H190" s="23">
        <v>1027.45</v>
      </c>
      <c r="I190" s="2"/>
    </row>
    <row r="191" spans="1:9">
      <c r="A191" s="1">
        <v>7</v>
      </c>
      <c r="B191" s="22">
        <v>230</v>
      </c>
      <c r="C191" s="22">
        <v>23.000166669999999</v>
      </c>
      <c r="D191" s="1">
        <v>1500</v>
      </c>
      <c r="E191" s="34">
        <v>2.95</v>
      </c>
      <c r="F191" s="34">
        <v>34.58</v>
      </c>
      <c r="G191" s="24">
        <v>7.5899999999999995E-2</v>
      </c>
      <c r="H191" s="23">
        <v>1027.55</v>
      </c>
      <c r="I191" s="2"/>
    </row>
    <row r="192" spans="1:9">
      <c r="A192" s="1">
        <v>7</v>
      </c>
      <c r="B192" s="22">
        <v>230</v>
      </c>
      <c r="C192" s="22">
        <v>23.000166669999999</v>
      </c>
      <c r="D192" s="1">
        <v>2000</v>
      </c>
      <c r="E192" s="34">
        <v>2.14</v>
      </c>
      <c r="F192" s="34">
        <v>34.630000000000003</v>
      </c>
      <c r="G192" s="24">
        <v>7.3099999999999998E-2</v>
      </c>
      <c r="H192" s="23">
        <v>1027.6600000000001</v>
      </c>
      <c r="I192" s="2"/>
    </row>
    <row r="193" spans="1:9">
      <c r="A193" s="1">
        <v>7</v>
      </c>
      <c r="B193" s="22">
        <v>230</v>
      </c>
      <c r="C193" s="22">
        <v>23.000166669999999</v>
      </c>
      <c r="D193" s="1">
        <v>2500</v>
      </c>
      <c r="E193" s="34">
        <v>1.76</v>
      </c>
      <c r="F193" s="34">
        <v>34.65</v>
      </c>
      <c r="G193" s="24">
        <v>6.9099999999999995E-2</v>
      </c>
      <c r="H193" s="23">
        <v>1027.71</v>
      </c>
      <c r="I193" s="2"/>
    </row>
    <row r="194" spans="1:9">
      <c r="A194" s="1">
        <v>7</v>
      </c>
      <c r="B194" s="22">
        <v>230</v>
      </c>
      <c r="C194" s="22">
        <v>23.000166669999999</v>
      </c>
      <c r="D194" s="1">
        <v>3000</v>
      </c>
      <c r="E194" s="34">
        <v>1.55</v>
      </c>
      <c r="F194" s="34">
        <v>34.67</v>
      </c>
      <c r="G194" s="24">
        <v>6.8099999999999994E-2</v>
      </c>
      <c r="H194" s="23">
        <v>1027.74</v>
      </c>
      <c r="I194" s="2"/>
    </row>
    <row r="195" spans="1:9">
      <c r="A195" s="1">
        <v>7</v>
      </c>
      <c r="B195" s="22">
        <v>230</v>
      </c>
      <c r="C195" s="22">
        <v>23.000166669999999</v>
      </c>
      <c r="D195" s="1">
        <v>3500</v>
      </c>
      <c r="E195" s="34">
        <v>1.49</v>
      </c>
      <c r="F195" s="34">
        <v>34.68</v>
      </c>
      <c r="G195" s="24">
        <v>6.6699999999999995E-2</v>
      </c>
      <c r="H195" s="23">
        <v>1027.75</v>
      </c>
      <c r="I195" s="2"/>
    </row>
    <row r="196" spans="1:9">
      <c r="A196" s="1">
        <v>7</v>
      </c>
      <c r="B196" s="22">
        <v>230</v>
      </c>
      <c r="C196" s="22">
        <v>23.000166669999999</v>
      </c>
      <c r="D196" s="1">
        <v>4000</v>
      </c>
      <c r="E196" s="34">
        <v>1.51</v>
      </c>
      <c r="F196" s="34">
        <v>34.68</v>
      </c>
      <c r="G196" s="24">
        <v>6.5299999999999997E-2</v>
      </c>
      <c r="H196" s="23">
        <v>1027.76</v>
      </c>
      <c r="I196" s="2"/>
    </row>
    <row r="197" spans="1:9">
      <c r="A197" s="1">
        <v>7</v>
      </c>
      <c r="B197" s="22">
        <v>230</v>
      </c>
      <c r="C197" s="22">
        <v>23.000166669999999</v>
      </c>
      <c r="D197" s="1">
        <v>4500</v>
      </c>
      <c r="E197" s="34">
        <v>1.53</v>
      </c>
      <c r="F197" s="34">
        <v>34.69</v>
      </c>
      <c r="G197" s="24">
        <v>6.5799999999999997E-2</v>
      </c>
      <c r="H197" s="23">
        <v>1027.76</v>
      </c>
      <c r="I197" s="2"/>
    </row>
    <row r="198" spans="1:9">
      <c r="A198" s="1">
        <v>7</v>
      </c>
      <c r="B198" s="22">
        <v>230</v>
      </c>
      <c r="C198" s="22">
        <v>23.000166669999999</v>
      </c>
      <c r="D198" s="1">
        <v>4746</v>
      </c>
      <c r="E198" s="34">
        <v>1.53</v>
      </c>
      <c r="F198" s="34">
        <v>34.69</v>
      </c>
      <c r="G198" s="24">
        <v>6.4000000000000001E-2</v>
      </c>
      <c r="H198" s="23">
        <v>1027.76</v>
      </c>
      <c r="I198" s="2"/>
    </row>
    <row r="199" spans="1:9">
      <c r="A199" s="1">
        <v>8</v>
      </c>
      <c r="B199" s="22">
        <v>220.00049999999999</v>
      </c>
      <c r="C199" s="22">
        <v>23.000166669999999</v>
      </c>
      <c r="D199" s="1">
        <v>0</v>
      </c>
      <c r="E199" s="34">
        <v>24.8</v>
      </c>
      <c r="F199" s="35" t="s">
        <v>78</v>
      </c>
      <c r="G199" s="32" t="s">
        <v>78</v>
      </c>
      <c r="H199" s="32" t="s">
        <v>78</v>
      </c>
    </row>
    <row r="200" spans="1:9">
      <c r="A200" s="1">
        <v>8</v>
      </c>
      <c r="B200" s="22">
        <v>220.00049999999999</v>
      </c>
      <c r="C200" s="22">
        <v>23.000166669999999</v>
      </c>
      <c r="D200" s="1">
        <v>5</v>
      </c>
      <c r="E200" s="34">
        <v>24.46</v>
      </c>
      <c r="F200" s="34">
        <v>35.06</v>
      </c>
      <c r="G200" s="24">
        <v>6.9099999999999995E-2</v>
      </c>
      <c r="H200" s="23">
        <v>1023.55</v>
      </c>
      <c r="I200" s="2"/>
    </row>
    <row r="201" spans="1:9">
      <c r="A201" s="1">
        <v>8</v>
      </c>
      <c r="B201" s="22">
        <v>220.00049999999999</v>
      </c>
      <c r="C201" s="22">
        <v>23.000166669999999</v>
      </c>
      <c r="D201" s="1">
        <v>10</v>
      </c>
      <c r="E201" s="34">
        <v>24.43</v>
      </c>
      <c r="F201" s="34">
        <v>35.06</v>
      </c>
      <c r="G201" s="24">
        <v>7.0199999999999999E-2</v>
      </c>
      <c r="H201" s="23">
        <v>1023.56</v>
      </c>
      <c r="I201" s="2"/>
    </row>
    <row r="202" spans="1:9">
      <c r="A202" s="1">
        <v>8</v>
      </c>
      <c r="B202" s="22">
        <v>220.00049999999999</v>
      </c>
      <c r="C202" s="22">
        <v>23.000166669999999</v>
      </c>
      <c r="D202" s="1">
        <v>20</v>
      </c>
      <c r="E202" s="34">
        <v>24.22</v>
      </c>
      <c r="F202" s="34">
        <v>35.049999999999997</v>
      </c>
      <c r="G202" s="24">
        <v>7.5899999999999995E-2</v>
      </c>
      <c r="H202" s="23">
        <v>1023.62</v>
      </c>
      <c r="I202" s="2"/>
    </row>
    <row r="203" spans="1:9">
      <c r="A203" s="1">
        <v>8</v>
      </c>
      <c r="B203" s="22">
        <v>220.00049999999999</v>
      </c>
      <c r="C203" s="22">
        <v>23.000166669999999</v>
      </c>
      <c r="D203" s="1">
        <v>30</v>
      </c>
      <c r="E203" s="34">
        <v>24.02</v>
      </c>
      <c r="F203" s="34">
        <v>35.04</v>
      </c>
      <c r="G203" s="24">
        <v>8.5999999999999993E-2</v>
      </c>
      <c r="H203" s="23">
        <v>1023.67</v>
      </c>
      <c r="I203" s="2"/>
    </row>
    <row r="204" spans="1:9">
      <c r="A204" s="1">
        <v>8</v>
      </c>
      <c r="B204" s="22">
        <v>220.00049999999999</v>
      </c>
      <c r="C204" s="22">
        <v>23.000166669999999</v>
      </c>
      <c r="D204" s="1">
        <v>40</v>
      </c>
      <c r="E204" s="34">
        <v>23.96</v>
      </c>
      <c r="F204" s="34">
        <v>35.04</v>
      </c>
      <c r="G204" s="24">
        <v>8.7800000000000003E-2</v>
      </c>
      <c r="H204" s="23">
        <v>1023.68</v>
      </c>
      <c r="I204" s="2"/>
    </row>
    <row r="205" spans="1:9">
      <c r="A205" s="1">
        <v>8</v>
      </c>
      <c r="B205" s="22">
        <v>220.00049999999999</v>
      </c>
      <c r="C205" s="22">
        <v>23.000166669999999</v>
      </c>
      <c r="D205" s="1">
        <v>50</v>
      </c>
      <c r="E205" s="34">
        <v>23.81</v>
      </c>
      <c r="F205" s="34">
        <v>35.06</v>
      </c>
      <c r="G205" s="24">
        <v>0.10299999999999999</v>
      </c>
      <c r="H205" s="23">
        <v>1023.74</v>
      </c>
      <c r="I205" s="2"/>
    </row>
    <row r="206" spans="1:9">
      <c r="A206" s="1">
        <v>8</v>
      </c>
      <c r="B206" s="22">
        <v>220.00049999999999</v>
      </c>
      <c r="C206" s="22">
        <v>23.000166669999999</v>
      </c>
      <c r="D206" s="1">
        <v>75</v>
      </c>
      <c r="E206" s="34">
        <v>21.44</v>
      </c>
      <c r="F206" s="34">
        <v>34.86</v>
      </c>
      <c r="G206" s="24">
        <v>0.159</v>
      </c>
      <c r="H206" s="23">
        <v>1024.27</v>
      </c>
      <c r="I206" s="2"/>
    </row>
    <row r="207" spans="1:9">
      <c r="A207" s="1">
        <v>8</v>
      </c>
      <c r="B207" s="22">
        <v>220.00049999999999</v>
      </c>
      <c r="C207" s="22">
        <v>23.000166669999999</v>
      </c>
      <c r="D207" s="1">
        <v>100</v>
      </c>
      <c r="E207" s="34">
        <v>20.79</v>
      </c>
      <c r="F207" s="34">
        <v>34.93</v>
      </c>
      <c r="G207" s="24">
        <v>0.23400000000000001</v>
      </c>
      <c r="H207" s="23">
        <v>1024.5</v>
      </c>
      <c r="I207" s="2"/>
    </row>
    <row r="208" spans="1:9">
      <c r="A208" s="1">
        <v>8</v>
      </c>
      <c r="B208" s="22">
        <v>220.00049999999999</v>
      </c>
      <c r="C208" s="22">
        <v>23.000166669999999</v>
      </c>
      <c r="D208" s="1">
        <v>125</v>
      </c>
      <c r="E208" s="34">
        <v>20.07</v>
      </c>
      <c r="F208" s="34">
        <v>34.89</v>
      </c>
      <c r="G208" s="24">
        <v>0.48299999999999998</v>
      </c>
      <c r="H208" s="23">
        <v>1024.6600000000001</v>
      </c>
      <c r="I208" s="2"/>
    </row>
    <row r="209" spans="1:9">
      <c r="A209" s="1">
        <v>8</v>
      </c>
      <c r="B209" s="22">
        <v>220.00049999999999</v>
      </c>
      <c r="C209" s="22">
        <v>23.000166669999999</v>
      </c>
      <c r="D209" s="1">
        <v>150</v>
      </c>
      <c r="E209" s="34">
        <v>19.53</v>
      </c>
      <c r="F209" s="34">
        <v>34.909999999999997</v>
      </c>
      <c r="G209" s="24">
        <v>0.28899999999999998</v>
      </c>
      <c r="H209" s="23">
        <v>1024.82</v>
      </c>
      <c r="I209" s="2"/>
    </row>
    <row r="210" spans="1:9">
      <c r="A210" s="1">
        <v>8</v>
      </c>
      <c r="B210" s="22">
        <v>220.00049999999999</v>
      </c>
      <c r="C210" s="22">
        <v>23.000166669999999</v>
      </c>
      <c r="D210" s="1">
        <v>175</v>
      </c>
      <c r="E210" s="34">
        <v>18.77</v>
      </c>
      <c r="F210" s="34">
        <v>34.81</v>
      </c>
      <c r="G210" s="24">
        <v>0.115</v>
      </c>
      <c r="H210" s="23">
        <v>1024.93</v>
      </c>
      <c r="I210" s="2"/>
    </row>
    <row r="211" spans="1:9">
      <c r="A211" s="1">
        <v>8</v>
      </c>
      <c r="B211" s="22">
        <v>220.00049999999999</v>
      </c>
      <c r="C211" s="22">
        <v>23.000166669999999</v>
      </c>
      <c r="D211" s="1">
        <v>200</v>
      </c>
      <c r="E211" s="34">
        <v>16.61</v>
      </c>
      <c r="F211" s="34">
        <v>34.450000000000003</v>
      </c>
      <c r="G211" s="24">
        <v>7.8600000000000003E-2</v>
      </c>
      <c r="H211" s="23">
        <v>1025.18</v>
      </c>
      <c r="I211" s="2"/>
    </row>
    <row r="212" spans="1:9">
      <c r="A212" s="1">
        <v>8</v>
      </c>
      <c r="B212" s="22">
        <v>220.00049999999999</v>
      </c>
      <c r="C212" s="22">
        <v>23.000166669999999</v>
      </c>
      <c r="D212" s="1">
        <v>250</v>
      </c>
      <c r="E212" s="34">
        <v>12.18</v>
      </c>
      <c r="F212" s="34">
        <v>33.9</v>
      </c>
      <c r="G212" s="24">
        <v>6.5100000000000005E-2</v>
      </c>
      <c r="H212" s="23">
        <v>1025.7</v>
      </c>
      <c r="I212" s="2"/>
    </row>
    <row r="213" spans="1:9">
      <c r="A213" s="1">
        <v>8</v>
      </c>
      <c r="B213" s="22">
        <v>220.00049999999999</v>
      </c>
      <c r="C213" s="22">
        <v>23.000166669999999</v>
      </c>
      <c r="D213" s="1">
        <v>300</v>
      </c>
      <c r="E213" s="34">
        <v>10.25</v>
      </c>
      <c r="F213" s="34">
        <v>33.979999999999997</v>
      </c>
      <c r="G213" s="24">
        <v>6.3700000000000007E-2</v>
      </c>
      <c r="H213" s="23">
        <v>1026.1099999999999</v>
      </c>
      <c r="I213" s="2"/>
    </row>
    <row r="214" spans="1:9">
      <c r="A214" s="1">
        <v>8</v>
      </c>
      <c r="B214" s="22">
        <v>220.00049999999999</v>
      </c>
      <c r="C214" s="22">
        <v>23.000166669999999</v>
      </c>
      <c r="D214" s="1">
        <v>400</v>
      </c>
      <c r="E214" s="34">
        <v>7.51</v>
      </c>
      <c r="F214" s="34">
        <v>34.020000000000003</v>
      </c>
      <c r="G214" s="24">
        <v>7.0699999999999999E-2</v>
      </c>
      <c r="H214" s="23">
        <v>1026.58</v>
      </c>
      <c r="I214" s="2"/>
    </row>
    <row r="215" spans="1:9">
      <c r="A215" s="1">
        <v>8</v>
      </c>
      <c r="B215" s="22">
        <v>220.00049999999999</v>
      </c>
      <c r="C215" s="22">
        <v>23.000166669999999</v>
      </c>
      <c r="D215" s="1">
        <v>500</v>
      </c>
      <c r="E215" s="34">
        <v>5.92</v>
      </c>
      <c r="F215" s="34">
        <v>34.1</v>
      </c>
      <c r="G215" s="24">
        <v>7.3700000000000002E-2</v>
      </c>
      <c r="H215" s="23">
        <v>1026.8499999999999</v>
      </c>
      <c r="I215" s="2"/>
    </row>
    <row r="216" spans="1:9">
      <c r="A216" s="1">
        <v>8</v>
      </c>
      <c r="B216" s="22">
        <v>220.00049999999999</v>
      </c>
      <c r="C216" s="22">
        <v>23.000166669999999</v>
      </c>
      <c r="D216" s="1">
        <v>600</v>
      </c>
      <c r="E216" s="34">
        <v>5.26</v>
      </c>
      <c r="F216" s="34">
        <v>34.21</v>
      </c>
      <c r="G216" s="24">
        <v>7.7399999999999997E-2</v>
      </c>
      <c r="H216" s="23">
        <v>1027.02</v>
      </c>
      <c r="I216" s="2"/>
    </row>
    <row r="217" spans="1:9">
      <c r="A217" s="1">
        <v>8</v>
      </c>
      <c r="B217" s="22">
        <v>220.00049999999999</v>
      </c>
      <c r="C217" s="22">
        <v>23.000166669999999</v>
      </c>
      <c r="D217" s="1">
        <v>700</v>
      </c>
      <c r="E217" s="34">
        <v>5.12</v>
      </c>
      <c r="F217" s="34">
        <v>34.380000000000003</v>
      </c>
      <c r="G217" s="24">
        <v>7.7399999999999997E-2</v>
      </c>
      <c r="H217" s="23">
        <v>1027.17</v>
      </c>
      <c r="I217" s="2"/>
    </row>
    <row r="218" spans="1:9">
      <c r="A218" s="1">
        <v>8</v>
      </c>
      <c r="B218" s="22">
        <v>220.00049999999999</v>
      </c>
      <c r="C218" s="22">
        <v>23.000166669999999</v>
      </c>
      <c r="D218" s="1">
        <v>800</v>
      </c>
      <c r="E218" s="34">
        <v>4.7699999999999996</v>
      </c>
      <c r="F218" s="34">
        <v>34.450000000000003</v>
      </c>
      <c r="G218" s="24">
        <v>7.7100000000000002E-2</v>
      </c>
      <c r="H218" s="23">
        <v>1027.26</v>
      </c>
      <c r="I218" s="2"/>
    </row>
    <row r="219" spans="1:9">
      <c r="A219" s="1">
        <v>8</v>
      </c>
      <c r="B219" s="22">
        <v>220.00049999999999</v>
      </c>
      <c r="C219" s="22">
        <v>23.000166669999999</v>
      </c>
      <c r="D219" s="1">
        <v>900</v>
      </c>
      <c r="E219" s="34">
        <v>4.46</v>
      </c>
      <c r="F219" s="34">
        <v>34.479999999999997</v>
      </c>
      <c r="G219" s="24">
        <v>7.6799999999999993E-2</v>
      </c>
      <c r="H219" s="23">
        <v>1027.32</v>
      </c>
      <c r="I219" s="2"/>
    </row>
    <row r="220" spans="1:9">
      <c r="A220" s="1">
        <v>8</v>
      </c>
      <c r="B220" s="22">
        <v>220.00049999999999</v>
      </c>
      <c r="C220" s="22">
        <v>23.000166669999999</v>
      </c>
      <c r="D220" s="1">
        <v>1000</v>
      </c>
      <c r="E220" s="34">
        <v>4.12</v>
      </c>
      <c r="F220" s="34">
        <v>34.51</v>
      </c>
      <c r="G220" s="24">
        <v>7.6799999999999993E-2</v>
      </c>
      <c r="H220" s="23">
        <v>1027.3800000000001</v>
      </c>
      <c r="I220" s="2"/>
    </row>
    <row r="221" spans="1:9">
      <c r="A221" s="1">
        <v>8</v>
      </c>
      <c r="B221" s="22">
        <v>220.00049999999999</v>
      </c>
      <c r="C221" s="22">
        <v>23.000166669999999</v>
      </c>
      <c r="D221" s="1">
        <v>1200</v>
      </c>
      <c r="E221" s="34">
        <v>3.61</v>
      </c>
      <c r="F221" s="34">
        <v>34.54</v>
      </c>
      <c r="G221" s="24">
        <v>7.5700000000000003E-2</v>
      </c>
      <c r="H221" s="23">
        <v>1027.46</v>
      </c>
      <c r="I221" s="2"/>
    </row>
    <row r="222" spans="1:9">
      <c r="A222" s="1">
        <v>8</v>
      </c>
      <c r="B222" s="22">
        <v>220.00049999999999</v>
      </c>
      <c r="C222" s="22">
        <v>23.000166669999999</v>
      </c>
      <c r="D222" s="1">
        <v>1500</v>
      </c>
      <c r="E222" s="34">
        <v>2.93</v>
      </c>
      <c r="F222" s="34">
        <v>34.57</v>
      </c>
      <c r="G222" s="24">
        <v>7.4399999999999994E-2</v>
      </c>
      <c r="H222" s="23">
        <v>1027.55</v>
      </c>
      <c r="I222" s="2"/>
    </row>
    <row r="223" spans="1:9">
      <c r="A223" s="1">
        <v>8</v>
      </c>
      <c r="B223" s="22">
        <v>220.00049999999999</v>
      </c>
      <c r="C223" s="22">
        <v>23.000166669999999</v>
      </c>
      <c r="D223" s="1">
        <v>2000</v>
      </c>
      <c r="E223" s="34">
        <v>2.16</v>
      </c>
      <c r="F223" s="34">
        <v>34.619999999999997</v>
      </c>
      <c r="G223" s="24">
        <v>7.2999999999999995E-2</v>
      </c>
      <c r="H223" s="23">
        <v>1027.6500000000001</v>
      </c>
      <c r="I223" s="2"/>
    </row>
    <row r="224" spans="1:9">
      <c r="A224" s="1">
        <v>8</v>
      </c>
      <c r="B224" s="22">
        <v>220.00049999999999</v>
      </c>
      <c r="C224" s="22">
        <v>23.000166669999999</v>
      </c>
      <c r="D224" s="1">
        <v>2500</v>
      </c>
      <c r="E224" s="34">
        <v>1.76</v>
      </c>
      <c r="F224" s="34">
        <v>34.65</v>
      </c>
      <c r="G224" s="24">
        <v>6.9900000000000004E-2</v>
      </c>
      <c r="H224" s="23">
        <v>1027.71</v>
      </c>
      <c r="I224" s="2"/>
    </row>
    <row r="225" spans="1:9">
      <c r="A225" s="1">
        <v>8</v>
      </c>
      <c r="B225" s="22">
        <v>220.00049999999999</v>
      </c>
      <c r="C225" s="22">
        <v>23.000166669999999</v>
      </c>
      <c r="D225" s="1">
        <v>3000</v>
      </c>
      <c r="E225" s="34">
        <v>1.57</v>
      </c>
      <c r="F225" s="34">
        <v>34.67</v>
      </c>
      <c r="G225" s="24">
        <v>6.6600000000000006E-2</v>
      </c>
      <c r="H225" s="23">
        <v>1027.74</v>
      </c>
      <c r="I225" s="2"/>
    </row>
    <row r="226" spans="1:9">
      <c r="A226" s="1">
        <v>8</v>
      </c>
      <c r="B226" s="22">
        <v>220.00049999999999</v>
      </c>
      <c r="C226" s="22">
        <v>23.000166669999999</v>
      </c>
      <c r="D226" s="1">
        <v>3500</v>
      </c>
      <c r="E226" s="34">
        <v>1.5</v>
      </c>
      <c r="F226" s="34">
        <v>34.68</v>
      </c>
      <c r="G226" s="24">
        <v>6.6100000000000006E-2</v>
      </c>
      <c r="H226" s="23">
        <v>1027.75</v>
      </c>
      <c r="I226" s="2"/>
    </row>
    <row r="227" spans="1:9">
      <c r="A227" s="1">
        <v>8</v>
      </c>
      <c r="B227" s="22">
        <v>220.00049999999999</v>
      </c>
      <c r="C227" s="22">
        <v>23.000166669999999</v>
      </c>
      <c r="D227" s="1">
        <v>4000</v>
      </c>
      <c r="E227" s="34">
        <v>1.48</v>
      </c>
      <c r="F227" s="34">
        <v>34.68</v>
      </c>
      <c r="G227" s="24">
        <v>6.5799999999999997E-2</v>
      </c>
      <c r="H227" s="23">
        <v>1027.76</v>
      </c>
      <c r="I227" s="2"/>
    </row>
    <row r="228" spans="1:9">
      <c r="A228" s="1">
        <v>8</v>
      </c>
      <c r="B228" s="22">
        <v>220.00049999999999</v>
      </c>
      <c r="C228" s="22">
        <v>23.000166669999999</v>
      </c>
      <c r="D228" s="1">
        <v>4500</v>
      </c>
      <c r="E228" s="34">
        <v>1.46</v>
      </c>
      <c r="F228" s="34">
        <v>34.69</v>
      </c>
      <c r="G228" s="24">
        <v>6.4699999999999994E-2</v>
      </c>
      <c r="H228" s="23">
        <v>1027.76</v>
      </c>
      <c r="I228" s="2"/>
    </row>
    <row r="229" spans="1:9">
      <c r="A229" s="1">
        <v>8</v>
      </c>
      <c r="B229" s="22">
        <v>220.00049999999999</v>
      </c>
      <c r="C229" s="22">
        <v>23.000166669999999</v>
      </c>
      <c r="D229" s="1">
        <v>5000</v>
      </c>
      <c r="E229" s="34">
        <v>1.47</v>
      </c>
      <c r="F229" s="34">
        <v>34.69</v>
      </c>
      <c r="G229" s="24">
        <v>6.3799999999999996E-2</v>
      </c>
      <c r="H229" s="23">
        <v>1027.77</v>
      </c>
      <c r="I229" s="2"/>
    </row>
    <row r="230" spans="1:9">
      <c r="A230" s="1">
        <v>8</v>
      </c>
      <c r="B230" s="22">
        <v>220.00049999999999</v>
      </c>
      <c r="C230" s="22">
        <v>23.000166669999999</v>
      </c>
      <c r="D230" s="1">
        <v>5071</v>
      </c>
      <c r="E230" s="34">
        <v>1.48</v>
      </c>
      <c r="F230" s="34">
        <v>34.69</v>
      </c>
      <c r="G230" s="24">
        <v>6.2899999999999998E-2</v>
      </c>
      <c r="H230" s="23">
        <v>1027.77</v>
      </c>
      <c r="I230" s="2"/>
    </row>
    <row r="231" spans="1:9">
      <c r="A231" s="1">
        <v>9</v>
      </c>
      <c r="B231" s="22">
        <v>210.00066670000001</v>
      </c>
      <c r="C231" s="22">
        <v>22.999166670000001</v>
      </c>
      <c r="D231" s="1">
        <v>0</v>
      </c>
      <c r="E231" s="34">
        <v>26.3</v>
      </c>
      <c r="F231" s="35" t="s">
        <v>78</v>
      </c>
      <c r="G231" s="32" t="s">
        <v>78</v>
      </c>
      <c r="H231" s="32" t="s">
        <v>78</v>
      </c>
    </row>
    <row r="232" spans="1:9">
      <c r="A232" s="1">
        <v>9</v>
      </c>
      <c r="B232" s="22">
        <v>210.00066670000001</v>
      </c>
      <c r="C232" s="22">
        <v>22.999166670000001</v>
      </c>
      <c r="D232" s="1">
        <v>10</v>
      </c>
      <c r="E232" s="34">
        <v>26.52</v>
      </c>
      <c r="F232" s="34">
        <v>34.659999999999997</v>
      </c>
      <c r="G232" s="24">
        <v>9.2200000000000004E-2</v>
      </c>
      <c r="H232" s="23">
        <v>1022.62</v>
      </c>
      <c r="I232" s="2"/>
    </row>
    <row r="233" spans="1:9">
      <c r="A233" s="1">
        <v>9</v>
      </c>
      <c r="B233" s="22">
        <v>210.00066670000001</v>
      </c>
      <c r="C233" s="22">
        <v>22.999166670000001</v>
      </c>
      <c r="D233" s="1">
        <v>20</v>
      </c>
      <c r="E233" s="34">
        <v>26.52</v>
      </c>
      <c r="F233" s="34">
        <v>34.659999999999997</v>
      </c>
      <c r="G233" s="24">
        <v>0.14199999999999999</v>
      </c>
      <c r="H233" s="23">
        <v>1022.61</v>
      </c>
      <c r="I233" s="2"/>
    </row>
    <row r="234" spans="1:9">
      <c r="A234" s="1">
        <v>9</v>
      </c>
      <c r="B234" s="22">
        <v>210.00066670000001</v>
      </c>
      <c r="C234" s="22">
        <v>22.999166670000001</v>
      </c>
      <c r="D234" s="1">
        <v>30</v>
      </c>
      <c r="E234" s="34">
        <v>26.53</v>
      </c>
      <c r="F234" s="34">
        <v>34.67</v>
      </c>
      <c r="G234" s="24">
        <v>9.4899999999999998E-2</v>
      </c>
      <c r="H234" s="23">
        <v>1022.62</v>
      </c>
      <c r="I234" s="2"/>
    </row>
    <row r="235" spans="1:9">
      <c r="A235" s="1">
        <v>9</v>
      </c>
      <c r="B235" s="22">
        <v>210.00066670000001</v>
      </c>
      <c r="C235" s="22">
        <v>22.999166670000001</v>
      </c>
      <c r="D235" s="1">
        <v>40</v>
      </c>
      <c r="E235" s="34">
        <v>26.32</v>
      </c>
      <c r="F235" s="34">
        <v>35.01</v>
      </c>
      <c r="G235" s="24">
        <v>0.127</v>
      </c>
      <c r="H235" s="23">
        <v>1022.94</v>
      </c>
      <c r="I235" s="2"/>
    </row>
    <row r="236" spans="1:9">
      <c r="A236" s="1">
        <v>9</v>
      </c>
      <c r="B236" s="22">
        <v>210.00066670000001</v>
      </c>
      <c r="C236" s="22">
        <v>22.999166670000001</v>
      </c>
      <c r="D236" s="1">
        <v>50</v>
      </c>
      <c r="E236" s="34">
        <v>25.97</v>
      </c>
      <c r="F236" s="34">
        <v>35.18</v>
      </c>
      <c r="G236" s="24">
        <v>0.122</v>
      </c>
      <c r="H236" s="23">
        <v>1023.18</v>
      </c>
      <c r="I236" s="2"/>
    </row>
    <row r="237" spans="1:9">
      <c r="A237" s="1">
        <v>9</v>
      </c>
      <c r="B237" s="22">
        <v>210.00066670000001</v>
      </c>
      <c r="C237" s="22">
        <v>22.999166670000001</v>
      </c>
      <c r="D237" s="1">
        <v>75</v>
      </c>
      <c r="E237" s="34">
        <v>25.03</v>
      </c>
      <c r="F237" s="34">
        <v>35.22</v>
      </c>
      <c r="G237" s="24">
        <v>0.18</v>
      </c>
      <c r="H237" s="23">
        <v>1023.5</v>
      </c>
      <c r="I237" s="2"/>
    </row>
    <row r="238" spans="1:9">
      <c r="A238" s="1">
        <v>9</v>
      </c>
      <c r="B238" s="22">
        <v>210.00066670000001</v>
      </c>
      <c r="C238" s="22">
        <v>22.999166670000001</v>
      </c>
      <c r="D238" s="1">
        <v>100</v>
      </c>
      <c r="E238" s="34">
        <v>22.54</v>
      </c>
      <c r="F238" s="34">
        <v>35.159999999999997</v>
      </c>
      <c r="G238" s="24">
        <v>0.28000000000000003</v>
      </c>
      <c r="H238" s="23">
        <v>1024.19</v>
      </c>
      <c r="I238" s="2"/>
    </row>
    <row r="239" spans="1:9">
      <c r="A239" s="1">
        <v>9</v>
      </c>
      <c r="B239" s="22">
        <v>210.00066670000001</v>
      </c>
      <c r="C239" s="22">
        <v>22.999166670000001</v>
      </c>
      <c r="D239" s="1">
        <v>125</v>
      </c>
      <c r="E239" s="34">
        <v>21.74</v>
      </c>
      <c r="F239" s="34">
        <v>35.119999999999997</v>
      </c>
      <c r="G239" s="24">
        <v>0.39100000000000001</v>
      </c>
      <c r="H239" s="23">
        <v>1024.3800000000001</v>
      </c>
      <c r="I239" s="2"/>
    </row>
    <row r="240" spans="1:9">
      <c r="A240" s="1">
        <v>9</v>
      </c>
      <c r="B240" s="22">
        <v>210.00066670000001</v>
      </c>
      <c r="C240" s="22">
        <v>22.999166670000001</v>
      </c>
      <c r="D240" s="1">
        <v>150</v>
      </c>
      <c r="E240" s="34">
        <v>20.57</v>
      </c>
      <c r="F240" s="34">
        <v>35.020000000000003</v>
      </c>
      <c r="G240" s="24">
        <v>0.19</v>
      </c>
      <c r="H240" s="23">
        <v>1024.6300000000001</v>
      </c>
      <c r="I240" s="2"/>
    </row>
    <row r="241" spans="1:9">
      <c r="A241" s="1">
        <v>9</v>
      </c>
      <c r="B241" s="22">
        <v>210.00066670000001</v>
      </c>
      <c r="C241" s="22">
        <v>22.999166670000001</v>
      </c>
      <c r="D241" s="1">
        <v>175</v>
      </c>
      <c r="E241" s="34">
        <v>19.04</v>
      </c>
      <c r="F241" s="34">
        <v>34.869999999999997</v>
      </c>
      <c r="G241" s="24">
        <v>0.10100000000000001</v>
      </c>
      <c r="H241" s="23">
        <v>1024.9100000000001</v>
      </c>
      <c r="I241" s="2"/>
    </row>
    <row r="242" spans="1:9">
      <c r="A242" s="1">
        <v>9</v>
      </c>
      <c r="B242" s="22">
        <v>210.00066670000001</v>
      </c>
      <c r="C242" s="22">
        <v>22.999166670000001</v>
      </c>
      <c r="D242" s="1">
        <v>200</v>
      </c>
      <c r="E242" s="34">
        <v>16.59</v>
      </c>
      <c r="F242" s="34">
        <v>34.54</v>
      </c>
      <c r="G242" s="24">
        <v>6.5699999999999995E-2</v>
      </c>
      <c r="H242" s="23">
        <v>1025.26</v>
      </c>
      <c r="I242" s="2"/>
    </row>
    <row r="243" spans="1:9">
      <c r="A243" s="1">
        <v>9</v>
      </c>
      <c r="B243" s="22">
        <v>210.00066670000001</v>
      </c>
      <c r="C243" s="22">
        <v>22.999166670000001</v>
      </c>
      <c r="D243" s="1">
        <v>250</v>
      </c>
      <c r="E243" s="34">
        <v>13.95</v>
      </c>
      <c r="F243" s="34">
        <v>34.33</v>
      </c>
      <c r="G243" s="24">
        <v>6.2399999999999997E-2</v>
      </c>
      <c r="H243" s="23">
        <v>1025.68</v>
      </c>
      <c r="I243" s="2"/>
    </row>
    <row r="244" spans="1:9">
      <c r="A244" s="1">
        <v>9</v>
      </c>
      <c r="B244" s="22">
        <v>210.00066670000001</v>
      </c>
      <c r="C244" s="22">
        <v>22.999166670000001</v>
      </c>
      <c r="D244" s="1">
        <v>300</v>
      </c>
      <c r="E244" s="34">
        <v>12.09</v>
      </c>
      <c r="F244" s="34">
        <v>34.18</v>
      </c>
      <c r="G244" s="24">
        <v>6.2600000000000003E-2</v>
      </c>
      <c r="H244" s="23">
        <v>1025.94</v>
      </c>
      <c r="I244" s="2"/>
    </row>
    <row r="245" spans="1:9">
      <c r="A245" s="1">
        <v>9</v>
      </c>
      <c r="B245" s="22">
        <v>210.00066670000001</v>
      </c>
      <c r="C245" s="22">
        <v>22.999166670000001</v>
      </c>
      <c r="D245" s="1">
        <v>400</v>
      </c>
      <c r="E245" s="34">
        <v>9.31</v>
      </c>
      <c r="F245" s="34">
        <v>34.08</v>
      </c>
      <c r="G245" s="24">
        <v>6.6199999999999995E-2</v>
      </c>
      <c r="H245" s="23">
        <v>1026.3399999999999</v>
      </c>
      <c r="I245" s="2"/>
    </row>
    <row r="246" spans="1:9">
      <c r="A246" s="1">
        <v>9</v>
      </c>
      <c r="B246" s="22">
        <v>210.00066670000001</v>
      </c>
      <c r="C246" s="22">
        <v>22.999166670000001</v>
      </c>
      <c r="D246" s="1">
        <v>500</v>
      </c>
      <c r="E246" s="34">
        <v>7.06</v>
      </c>
      <c r="F246" s="34">
        <v>34.03</v>
      </c>
      <c r="G246" s="24">
        <v>7.1300000000000002E-2</v>
      </c>
      <c r="H246" s="23">
        <v>1026.6500000000001</v>
      </c>
      <c r="I246" s="2"/>
    </row>
    <row r="247" spans="1:9">
      <c r="A247" s="1">
        <v>9</v>
      </c>
      <c r="B247" s="22">
        <v>210.00066670000001</v>
      </c>
      <c r="C247" s="22">
        <v>22.999166670000001</v>
      </c>
      <c r="D247" s="1">
        <v>600</v>
      </c>
      <c r="E247" s="34">
        <v>5.5</v>
      </c>
      <c r="F247" s="34">
        <v>34.1</v>
      </c>
      <c r="G247" s="24">
        <v>7.6799999999999993E-2</v>
      </c>
      <c r="H247" s="23">
        <v>1026.9100000000001</v>
      </c>
      <c r="I247" s="2"/>
    </row>
    <row r="248" spans="1:9">
      <c r="A248" s="1">
        <v>9</v>
      </c>
      <c r="B248" s="22">
        <v>210.00066670000001</v>
      </c>
      <c r="C248" s="22">
        <v>22.999166670000001</v>
      </c>
      <c r="D248" s="1">
        <v>700</v>
      </c>
      <c r="E248" s="34">
        <v>4.9000000000000004</v>
      </c>
      <c r="F248" s="34">
        <v>34.25</v>
      </c>
      <c r="G248" s="24">
        <v>7.7899999999999997E-2</v>
      </c>
      <c r="H248" s="23">
        <v>1027.0899999999999</v>
      </c>
      <c r="I248" s="2"/>
    </row>
    <row r="249" spans="1:9">
      <c r="A249" s="1">
        <v>9</v>
      </c>
      <c r="B249" s="22">
        <v>210.00066670000001</v>
      </c>
      <c r="C249" s="22">
        <v>22.999166670000001</v>
      </c>
      <c r="D249" s="1">
        <v>800</v>
      </c>
      <c r="E249" s="34">
        <v>4.59</v>
      </c>
      <c r="F249" s="34">
        <v>34.36</v>
      </c>
      <c r="G249" s="24">
        <v>7.7499999999999999E-2</v>
      </c>
      <c r="H249" s="23">
        <v>1027.21</v>
      </c>
      <c r="I249" s="2"/>
    </row>
    <row r="250" spans="1:9">
      <c r="A250" s="1">
        <v>9</v>
      </c>
      <c r="B250" s="22">
        <v>210.00066670000001</v>
      </c>
      <c r="C250" s="22">
        <v>22.999166670000001</v>
      </c>
      <c r="D250" s="1">
        <v>900</v>
      </c>
      <c r="E250" s="34">
        <v>4.3899999999999997</v>
      </c>
      <c r="F250" s="34">
        <v>34.44</v>
      </c>
      <c r="G250" s="24">
        <v>7.7600000000000002E-2</v>
      </c>
      <c r="H250" s="23">
        <v>1027.3</v>
      </c>
      <c r="I250" s="2"/>
    </row>
    <row r="251" spans="1:9">
      <c r="A251" s="1">
        <v>9</v>
      </c>
      <c r="B251" s="22">
        <v>210.00066670000001</v>
      </c>
      <c r="C251" s="22">
        <v>22.999166670000001</v>
      </c>
      <c r="D251" s="1">
        <v>1000</v>
      </c>
      <c r="E251" s="34">
        <v>4.1100000000000003</v>
      </c>
      <c r="F251" s="34">
        <v>34.49</v>
      </c>
      <c r="G251" s="24">
        <v>7.7700000000000005E-2</v>
      </c>
      <c r="H251" s="23">
        <v>1027.3699999999999</v>
      </c>
      <c r="I251" s="2"/>
    </row>
    <row r="252" spans="1:9">
      <c r="A252" s="1">
        <v>9</v>
      </c>
      <c r="B252" s="22">
        <v>210.00066670000001</v>
      </c>
      <c r="C252" s="22">
        <v>22.999166670000001</v>
      </c>
      <c r="D252" s="1">
        <v>1200</v>
      </c>
      <c r="E252" s="34">
        <v>3.57</v>
      </c>
      <c r="F252" s="34">
        <v>34.53</v>
      </c>
      <c r="G252" s="24">
        <v>7.6100000000000001E-2</v>
      </c>
      <c r="H252" s="23">
        <v>1027.46</v>
      </c>
      <c r="I252" s="2"/>
    </row>
    <row r="253" spans="1:9">
      <c r="A253" s="1">
        <v>9</v>
      </c>
      <c r="B253" s="22">
        <v>210.00066670000001</v>
      </c>
      <c r="C253" s="22">
        <v>22.999166670000001</v>
      </c>
      <c r="D253" s="1">
        <v>1500</v>
      </c>
      <c r="E253" s="34">
        <v>2.88</v>
      </c>
      <c r="F253" s="34">
        <v>34.57</v>
      </c>
      <c r="G253" s="24">
        <v>7.6200000000000004E-2</v>
      </c>
      <c r="H253" s="23">
        <v>1027.55</v>
      </c>
      <c r="I253" s="2"/>
    </row>
    <row r="254" spans="1:9">
      <c r="A254" s="1">
        <v>9</v>
      </c>
      <c r="B254" s="22">
        <v>210.00066670000001</v>
      </c>
      <c r="C254" s="22">
        <v>22.999166670000001</v>
      </c>
      <c r="D254" s="1">
        <v>2000</v>
      </c>
      <c r="E254" s="34">
        <v>2.14</v>
      </c>
      <c r="F254" s="34">
        <v>34.619999999999997</v>
      </c>
      <c r="G254" s="24">
        <v>7.2499999999999995E-2</v>
      </c>
      <c r="H254" s="23">
        <v>1027.6600000000001</v>
      </c>
      <c r="I254" s="2"/>
    </row>
    <row r="255" spans="1:9">
      <c r="A255" s="1">
        <v>9</v>
      </c>
      <c r="B255" s="22">
        <v>210.00066670000001</v>
      </c>
      <c r="C255" s="22">
        <v>22.999166670000001</v>
      </c>
      <c r="D255" s="1">
        <v>2500</v>
      </c>
      <c r="E255" s="34">
        <v>1.77</v>
      </c>
      <c r="F255" s="34">
        <v>34.65</v>
      </c>
      <c r="G255" s="24">
        <v>7.0699999999999999E-2</v>
      </c>
      <c r="H255" s="23">
        <v>1027.71</v>
      </c>
      <c r="I255" s="2"/>
    </row>
    <row r="256" spans="1:9">
      <c r="A256" s="1">
        <v>9</v>
      </c>
      <c r="B256" s="22">
        <v>210.00066670000001</v>
      </c>
      <c r="C256" s="22">
        <v>22.999166670000001</v>
      </c>
      <c r="D256" s="1">
        <v>3000</v>
      </c>
      <c r="E256" s="34">
        <v>1.6</v>
      </c>
      <c r="F256" s="34">
        <v>34.67</v>
      </c>
      <c r="G256" s="24">
        <v>6.9199999999999998E-2</v>
      </c>
      <c r="H256" s="23">
        <v>1027.74</v>
      </c>
      <c r="I256" s="2"/>
    </row>
    <row r="257" spans="1:9">
      <c r="A257" s="1">
        <v>9</v>
      </c>
      <c r="B257" s="22">
        <v>210.00066670000001</v>
      </c>
      <c r="C257" s="22">
        <v>22.999166670000001</v>
      </c>
      <c r="D257" s="1">
        <v>3500</v>
      </c>
      <c r="E257" s="34">
        <v>1.51</v>
      </c>
      <c r="F257" s="34">
        <v>34.68</v>
      </c>
      <c r="G257" s="24">
        <v>6.7199999999999996E-2</v>
      </c>
      <c r="H257" s="23">
        <v>1027.75</v>
      </c>
      <c r="I257" s="2"/>
    </row>
    <row r="258" spans="1:9">
      <c r="A258" s="1">
        <v>9</v>
      </c>
      <c r="B258" s="22">
        <v>210.00066670000001</v>
      </c>
      <c r="C258" s="22">
        <v>22.999166670000001</v>
      </c>
      <c r="D258" s="1">
        <v>4000</v>
      </c>
      <c r="E258" s="34">
        <v>1.48</v>
      </c>
      <c r="F258" s="34">
        <v>34.69</v>
      </c>
      <c r="G258" s="24">
        <v>6.5699999999999995E-2</v>
      </c>
      <c r="H258" s="23">
        <v>1027.76</v>
      </c>
      <c r="I258" s="2"/>
    </row>
    <row r="259" spans="1:9">
      <c r="A259" s="1">
        <v>9</v>
      </c>
      <c r="B259" s="22">
        <v>210.00066670000001</v>
      </c>
      <c r="C259" s="22">
        <v>22.999166670000001</v>
      </c>
      <c r="D259" s="1">
        <v>4500</v>
      </c>
      <c r="E259" s="34">
        <v>1.47</v>
      </c>
      <c r="F259" s="34">
        <v>34.69</v>
      </c>
      <c r="G259" s="24">
        <v>6.4600000000000005E-2</v>
      </c>
      <c r="H259" s="23">
        <v>1027.76</v>
      </c>
      <c r="I259" s="2"/>
    </row>
    <row r="260" spans="1:9">
      <c r="A260" s="1">
        <v>9</v>
      </c>
      <c r="B260" s="22">
        <v>210.00066670000001</v>
      </c>
      <c r="C260" s="22">
        <v>22.999166670000001</v>
      </c>
      <c r="D260" s="1">
        <v>5000</v>
      </c>
      <c r="E260" s="34">
        <v>1.48</v>
      </c>
      <c r="F260" s="34">
        <v>34.69</v>
      </c>
      <c r="G260" s="24">
        <v>6.4299999999999996E-2</v>
      </c>
      <c r="H260" s="23">
        <v>1027.77</v>
      </c>
      <c r="I260" s="2"/>
    </row>
    <row r="261" spans="1:9">
      <c r="A261" s="1">
        <v>9</v>
      </c>
      <c r="B261" s="22">
        <v>210.00066670000001</v>
      </c>
      <c r="C261" s="22">
        <v>22.999166670000001</v>
      </c>
      <c r="D261" s="1">
        <v>5500</v>
      </c>
      <c r="E261" s="34">
        <v>1.53</v>
      </c>
      <c r="F261" s="34">
        <v>34.69</v>
      </c>
      <c r="G261" s="24">
        <v>6.4199999999999993E-2</v>
      </c>
      <c r="H261" s="23">
        <v>1027.76</v>
      </c>
      <c r="I261" s="2"/>
    </row>
    <row r="262" spans="1:9">
      <c r="A262" s="1">
        <v>9</v>
      </c>
      <c r="B262" s="22">
        <v>210.00066670000001</v>
      </c>
      <c r="C262" s="22">
        <v>22.999166670000001</v>
      </c>
      <c r="D262" s="1">
        <v>5516</v>
      </c>
      <c r="E262" s="34">
        <v>1.53</v>
      </c>
      <c r="F262" s="34">
        <v>34.69</v>
      </c>
      <c r="G262" s="24">
        <v>6.4100000000000004E-2</v>
      </c>
      <c r="H262" s="23">
        <v>1027.76</v>
      </c>
      <c r="I262" s="2"/>
    </row>
    <row r="263" spans="1:9">
      <c r="A263" s="1">
        <v>10</v>
      </c>
      <c r="B263" s="22">
        <v>199.99950000000001</v>
      </c>
      <c r="C263" s="22">
        <v>21.499833330000001</v>
      </c>
      <c r="D263" s="1">
        <v>0</v>
      </c>
      <c r="E263" s="34">
        <v>28</v>
      </c>
      <c r="F263" s="35" t="s">
        <v>78</v>
      </c>
      <c r="G263" s="32" t="s">
        <v>78</v>
      </c>
      <c r="H263" s="32" t="s">
        <v>78</v>
      </c>
    </row>
    <row r="264" spans="1:9">
      <c r="A264" s="1">
        <v>10</v>
      </c>
      <c r="B264" s="22">
        <v>199.99950000000001</v>
      </c>
      <c r="C264" s="22">
        <v>21.499833330000001</v>
      </c>
      <c r="D264" s="1">
        <v>5</v>
      </c>
      <c r="E264" s="34">
        <v>28.08</v>
      </c>
      <c r="F264" s="34">
        <v>34.71</v>
      </c>
      <c r="G264" s="24">
        <v>7.4099999999999999E-2</v>
      </c>
      <c r="H264" s="23">
        <v>1022.15</v>
      </c>
      <c r="I264" s="2"/>
    </row>
    <row r="265" spans="1:9">
      <c r="A265" s="1">
        <v>10</v>
      </c>
      <c r="B265" s="22">
        <v>199.99950000000001</v>
      </c>
      <c r="C265" s="22">
        <v>21.499833330000001</v>
      </c>
      <c r="D265" s="1">
        <v>10</v>
      </c>
      <c r="E265" s="34">
        <v>28.04</v>
      </c>
      <c r="F265" s="34">
        <v>34.700000000000003</v>
      </c>
      <c r="G265" s="24">
        <v>8.2000000000000003E-2</v>
      </c>
      <c r="H265" s="23">
        <v>1022.16</v>
      </c>
      <c r="I265" s="2"/>
    </row>
    <row r="266" spans="1:9">
      <c r="A266" s="1">
        <v>10</v>
      </c>
      <c r="B266" s="22">
        <v>199.99950000000001</v>
      </c>
      <c r="C266" s="22">
        <v>21.499833330000001</v>
      </c>
      <c r="D266" s="1">
        <v>20</v>
      </c>
      <c r="E266" s="34">
        <v>28</v>
      </c>
      <c r="F266" s="34">
        <v>34.700000000000003</v>
      </c>
      <c r="G266" s="24">
        <v>8.9599999999999999E-2</v>
      </c>
      <c r="H266" s="23">
        <v>1022.17</v>
      </c>
      <c r="I266" s="2"/>
    </row>
    <row r="267" spans="1:9">
      <c r="A267" s="1">
        <v>10</v>
      </c>
      <c r="B267" s="22">
        <v>199.99950000000001</v>
      </c>
      <c r="C267" s="22">
        <v>21.499833330000001</v>
      </c>
      <c r="D267" s="1">
        <v>30</v>
      </c>
      <c r="E267" s="34">
        <v>27.95</v>
      </c>
      <c r="F267" s="34">
        <v>34.700000000000003</v>
      </c>
      <c r="G267" s="24">
        <v>9.4700000000000006E-2</v>
      </c>
      <c r="H267" s="23">
        <v>1022.19</v>
      </c>
      <c r="I267" s="2"/>
    </row>
    <row r="268" spans="1:9">
      <c r="A268" s="1">
        <v>10</v>
      </c>
      <c r="B268" s="22">
        <v>199.99950000000001</v>
      </c>
      <c r="C268" s="22">
        <v>21.499833330000001</v>
      </c>
      <c r="D268" s="1">
        <v>40</v>
      </c>
      <c r="E268" s="34">
        <v>27.95</v>
      </c>
      <c r="F268" s="34">
        <v>34.700000000000003</v>
      </c>
      <c r="G268" s="24">
        <v>0.10100000000000001</v>
      </c>
      <c r="H268" s="23">
        <v>1022.19</v>
      </c>
      <c r="I268" s="2"/>
    </row>
    <row r="269" spans="1:9">
      <c r="A269" s="1">
        <v>10</v>
      </c>
      <c r="B269" s="22">
        <v>199.99950000000001</v>
      </c>
      <c r="C269" s="22">
        <v>21.499833330000001</v>
      </c>
      <c r="D269" s="1">
        <v>50</v>
      </c>
      <c r="E269" s="34">
        <v>27.93</v>
      </c>
      <c r="F269" s="34">
        <v>34.700000000000003</v>
      </c>
      <c r="G269" s="24">
        <v>0.123</v>
      </c>
      <c r="H269" s="23">
        <v>1022.19</v>
      </c>
      <c r="I269" s="2"/>
    </row>
    <row r="270" spans="1:9">
      <c r="A270" s="1">
        <v>10</v>
      </c>
      <c r="B270" s="22">
        <v>199.99950000000001</v>
      </c>
      <c r="C270" s="22">
        <v>21.499833330000001</v>
      </c>
      <c r="D270" s="1">
        <v>75</v>
      </c>
      <c r="E270" s="34">
        <v>26.68</v>
      </c>
      <c r="F270" s="34">
        <v>34.47</v>
      </c>
      <c r="G270" s="24">
        <v>0.16900000000000001</v>
      </c>
      <c r="H270" s="23">
        <v>1022.42</v>
      </c>
      <c r="I270" s="2"/>
    </row>
    <row r="271" spans="1:9">
      <c r="A271" s="1">
        <v>10</v>
      </c>
      <c r="B271" s="22">
        <v>199.99950000000001</v>
      </c>
      <c r="C271" s="22">
        <v>21.499833330000001</v>
      </c>
      <c r="D271" s="1">
        <v>100</v>
      </c>
      <c r="E271" s="34">
        <v>24.4</v>
      </c>
      <c r="F271" s="34">
        <v>34.74</v>
      </c>
      <c r="G271" s="24">
        <v>0.24</v>
      </c>
      <c r="H271" s="23">
        <v>1023.33</v>
      </c>
      <c r="I271" s="2"/>
    </row>
    <row r="272" spans="1:9">
      <c r="A272" s="1">
        <v>10</v>
      </c>
      <c r="B272" s="22">
        <v>199.99950000000001</v>
      </c>
      <c r="C272" s="22">
        <v>21.499833330000001</v>
      </c>
      <c r="D272" s="1">
        <v>125</v>
      </c>
      <c r="E272" s="34">
        <v>23.22</v>
      </c>
      <c r="F272" s="34">
        <v>35.01</v>
      </c>
      <c r="G272" s="24">
        <v>0.40799999999999997</v>
      </c>
      <c r="H272" s="23">
        <v>1023.88</v>
      </c>
      <c r="I272" s="2"/>
    </row>
    <row r="273" spans="1:9">
      <c r="A273" s="1">
        <v>10</v>
      </c>
      <c r="B273" s="22">
        <v>199.99950000000001</v>
      </c>
      <c r="C273" s="22">
        <v>21.499833330000001</v>
      </c>
      <c r="D273" s="1">
        <v>150</v>
      </c>
      <c r="E273" s="34">
        <v>21.38</v>
      </c>
      <c r="F273" s="34">
        <v>35.06</v>
      </c>
      <c r="G273" s="24">
        <v>0.30199999999999999</v>
      </c>
      <c r="H273" s="23">
        <v>1024.44</v>
      </c>
      <c r="I273" s="2"/>
    </row>
    <row r="274" spans="1:9">
      <c r="A274" s="1">
        <v>10</v>
      </c>
      <c r="B274" s="22">
        <v>199.99950000000001</v>
      </c>
      <c r="C274" s="22">
        <v>21.499833330000001</v>
      </c>
      <c r="D274" s="1">
        <v>175</v>
      </c>
      <c r="E274" s="34">
        <v>19.46</v>
      </c>
      <c r="F274" s="34">
        <v>34.96</v>
      </c>
      <c r="G274" s="24">
        <v>0.13100000000000001</v>
      </c>
      <c r="H274" s="23">
        <v>1024.8699999999999</v>
      </c>
      <c r="I274" s="2"/>
    </row>
    <row r="275" spans="1:9">
      <c r="A275" s="1">
        <v>10</v>
      </c>
      <c r="B275" s="22">
        <v>199.99950000000001</v>
      </c>
      <c r="C275" s="22">
        <v>21.499833330000001</v>
      </c>
      <c r="D275" s="1">
        <v>200</v>
      </c>
      <c r="E275" s="34">
        <v>17.399999999999999</v>
      </c>
      <c r="F275" s="34">
        <v>34.68</v>
      </c>
      <c r="G275" s="24">
        <v>8.9399999999999993E-2</v>
      </c>
      <c r="H275" s="23">
        <v>1025.17</v>
      </c>
      <c r="I275" s="2"/>
    </row>
    <row r="276" spans="1:9">
      <c r="A276" s="1">
        <v>10</v>
      </c>
      <c r="B276" s="22">
        <v>199.99950000000001</v>
      </c>
      <c r="C276" s="22">
        <v>21.499833330000001</v>
      </c>
      <c r="D276" s="1">
        <v>250</v>
      </c>
      <c r="E276" s="34">
        <v>14.38</v>
      </c>
      <c r="F276" s="34">
        <v>34.32</v>
      </c>
      <c r="G276" s="24">
        <v>7.3499999999999996E-2</v>
      </c>
      <c r="H276" s="23">
        <v>1025.58</v>
      </c>
      <c r="I276" s="2"/>
    </row>
    <row r="277" spans="1:9">
      <c r="A277" s="1">
        <v>10</v>
      </c>
      <c r="B277" s="22">
        <v>199.99950000000001</v>
      </c>
      <c r="C277" s="22">
        <v>21.499833330000001</v>
      </c>
      <c r="D277" s="1">
        <v>300</v>
      </c>
      <c r="E277" s="34">
        <v>12.23</v>
      </c>
      <c r="F277" s="34">
        <v>34.19</v>
      </c>
      <c r="G277" s="24">
        <v>6.3E-2</v>
      </c>
      <c r="H277" s="23">
        <v>1025.92</v>
      </c>
      <c r="I277" s="2"/>
    </row>
    <row r="278" spans="1:9">
      <c r="A278" s="1">
        <v>10</v>
      </c>
      <c r="B278" s="22">
        <v>199.99950000000001</v>
      </c>
      <c r="C278" s="22">
        <v>21.499833330000001</v>
      </c>
      <c r="D278" s="1">
        <v>400</v>
      </c>
      <c r="E278" s="34">
        <v>9.2899999999999991</v>
      </c>
      <c r="F278" s="34">
        <v>34.11</v>
      </c>
      <c r="G278" s="24">
        <v>6.6100000000000006E-2</v>
      </c>
      <c r="H278" s="23">
        <v>1026.3800000000001</v>
      </c>
      <c r="I278" s="2"/>
    </row>
    <row r="279" spans="1:9">
      <c r="A279" s="1">
        <v>10</v>
      </c>
      <c r="B279" s="22">
        <v>199.99950000000001</v>
      </c>
      <c r="C279" s="22">
        <v>21.499833330000001</v>
      </c>
      <c r="D279" s="1">
        <v>500</v>
      </c>
      <c r="E279" s="34">
        <v>7.12</v>
      </c>
      <c r="F279" s="34">
        <v>34.14</v>
      </c>
      <c r="G279" s="24">
        <v>7.3300000000000004E-2</v>
      </c>
      <c r="H279" s="23">
        <v>1026.72</v>
      </c>
      <c r="I279" s="2"/>
    </row>
    <row r="280" spans="1:9">
      <c r="A280" s="1">
        <v>10</v>
      </c>
      <c r="B280" s="22">
        <v>199.99950000000001</v>
      </c>
      <c r="C280" s="22">
        <v>21.499833330000001</v>
      </c>
      <c r="D280" s="1">
        <v>600</v>
      </c>
      <c r="E280" s="34">
        <v>5.91</v>
      </c>
      <c r="F280" s="34">
        <v>34.21</v>
      </c>
      <c r="G280" s="24">
        <v>7.6799999999999993E-2</v>
      </c>
      <c r="H280" s="23">
        <v>1026.94</v>
      </c>
      <c r="I280" s="2"/>
    </row>
    <row r="281" spans="1:9">
      <c r="A281" s="1">
        <v>10</v>
      </c>
      <c r="B281" s="22">
        <v>199.99950000000001</v>
      </c>
      <c r="C281" s="22">
        <v>21.499833330000001</v>
      </c>
      <c r="D281" s="1">
        <v>700</v>
      </c>
      <c r="E281" s="34">
        <v>5.36</v>
      </c>
      <c r="F281" s="34">
        <v>34.35</v>
      </c>
      <c r="G281" s="24">
        <v>7.6600000000000001E-2</v>
      </c>
      <c r="H281" s="23">
        <v>1027.1199999999999</v>
      </c>
      <c r="I281" s="2"/>
    </row>
    <row r="282" spans="1:9">
      <c r="A282" s="1">
        <v>10</v>
      </c>
      <c r="B282" s="22">
        <v>199.99950000000001</v>
      </c>
      <c r="C282" s="22">
        <v>21.499833330000001</v>
      </c>
      <c r="D282" s="1">
        <v>800</v>
      </c>
      <c r="E282" s="34">
        <v>4.8499999999999996</v>
      </c>
      <c r="F282" s="34">
        <v>34.42</v>
      </c>
      <c r="G282" s="24">
        <v>7.6399999999999996E-2</v>
      </c>
      <c r="H282" s="23">
        <v>1027.24</v>
      </c>
      <c r="I282" s="2"/>
    </row>
    <row r="283" spans="1:9">
      <c r="A283" s="1">
        <v>10</v>
      </c>
      <c r="B283" s="22">
        <v>199.99950000000001</v>
      </c>
      <c r="C283" s="22">
        <v>21.499833330000001</v>
      </c>
      <c r="D283" s="1">
        <v>900</v>
      </c>
      <c r="E283" s="34">
        <v>4.49</v>
      </c>
      <c r="F283" s="34">
        <v>34.46</v>
      </c>
      <c r="G283" s="24">
        <v>7.6700000000000004E-2</v>
      </c>
      <c r="H283" s="23">
        <v>1027.3</v>
      </c>
      <c r="I283" s="2"/>
    </row>
    <row r="284" spans="1:9">
      <c r="A284" s="1">
        <v>10</v>
      </c>
      <c r="B284" s="22">
        <v>199.99950000000001</v>
      </c>
      <c r="C284" s="22">
        <v>21.499833330000001</v>
      </c>
      <c r="D284" s="1">
        <v>1000</v>
      </c>
      <c r="E284" s="34">
        <v>4.17</v>
      </c>
      <c r="F284" s="34">
        <v>34.5</v>
      </c>
      <c r="G284" s="24">
        <v>7.6899999999999996E-2</v>
      </c>
      <c r="H284" s="23">
        <v>1027.3699999999999</v>
      </c>
      <c r="I284" s="2"/>
    </row>
    <row r="285" spans="1:9">
      <c r="A285" s="1">
        <v>10</v>
      </c>
      <c r="B285" s="22">
        <v>199.99950000000001</v>
      </c>
      <c r="C285" s="22">
        <v>21.499833330000001</v>
      </c>
      <c r="D285" s="1">
        <v>1200</v>
      </c>
      <c r="E285" s="34">
        <v>3.52</v>
      </c>
      <c r="F285" s="34">
        <v>34.53</v>
      </c>
      <c r="G285" s="24">
        <v>7.5800000000000006E-2</v>
      </c>
      <c r="H285" s="23">
        <v>1027.46</v>
      </c>
      <c r="I285" s="2"/>
    </row>
    <row r="286" spans="1:9">
      <c r="A286" s="1">
        <v>10</v>
      </c>
      <c r="B286" s="22">
        <v>199.99950000000001</v>
      </c>
      <c r="C286" s="22">
        <v>21.499833330000001</v>
      </c>
      <c r="D286" s="1">
        <v>1500</v>
      </c>
      <c r="E286" s="34">
        <v>2.87</v>
      </c>
      <c r="F286" s="34">
        <v>34.58</v>
      </c>
      <c r="G286" s="24">
        <v>7.4099999999999999E-2</v>
      </c>
      <c r="H286" s="23">
        <v>1027.56</v>
      </c>
      <c r="I286" s="2"/>
    </row>
    <row r="287" spans="1:9">
      <c r="A287" s="1">
        <v>10</v>
      </c>
      <c r="B287" s="22">
        <v>199.99950000000001</v>
      </c>
      <c r="C287" s="22">
        <v>21.499833330000001</v>
      </c>
      <c r="D287" s="1">
        <v>2000</v>
      </c>
      <c r="E287" s="34">
        <v>2.13</v>
      </c>
      <c r="F287" s="34">
        <v>34.619999999999997</v>
      </c>
      <c r="G287" s="24">
        <v>7.2900000000000006E-2</v>
      </c>
      <c r="H287" s="23">
        <v>1027.6600000000001</v>
      </c>
      <c r="I287" s="2"/>
    </row>
    <row r="288" spans="1:9">
      <c r="A288" s="1">
        <v>10</v>
      </c>
      <c r="B288" s="22">
        <v>199.99950000000001</v>
      </c>
      <c r="C288" s="22">
        <v>21.499833330000001</v>
      </c>
      <c r="D288" s="1">
        <v>2500</v>
      </c>
      <c r="E288" s="34">
        <v>1.76</v>
      </c>
      <c r="F288" s="34">
        <v>34.65</v>
      </c>
      <c r="G288" s="24">
        <v>7.0300000000000001E-2</v>
      </c>
      <c r="H288" s="23">
        <v>1027.71</v>
      </c>
      <c r="I288" s="2"/>
    </row>
    <row r="289" spans="1:9">
      <c r="A289" s="1">
        <v>10</v>
      </c>
      <c r="B289" s="22">
        <v>199.99950000000001</v>
      </c>
      <c r="C289" s="22">
        <v>21.499833330000001</v>
      </c>
      <c r="D289" s="1">
        <v>3000</v>
      </c>
      <c r="E289" s="34">
        <v>1.57</v>
      </c>
      <c r="F289" s="34">
        <v>34.67</v>
      </c>
      <c r="G289" s="24">
        <v>6.8699999999999997E-2</v>
      </c>
      <c r="H289" s="23">
        <v>1027.74</v>
      </c>
      <c r="I289" s="2"/>
    </row>
    <row r="290" spans="1:9">
      <c r="A290" s="1">
        <v>10</v>
      </c>
      <c r="B290" s="22">
        <v>199.99950000000001</v>
      </c>
      <c r="C290" s="22">
        <v>21.499833330000001</v>
      </c>
      <c r="D290" s="1">
        <v>3500</v>
      </c>
      <c r="E290" s="34">
        <v>1.48</v>
      </c>
      <c r="F290" s="34">
        <v>34.68</v>
      </c>
      <c r="G290" s="24">
        <v>6.6900000000000001E-2</v>
      </c>
      <c r="H290" s="23">
        <v>1027.76</v>
      </c>
      <c r="I290" s="2"/>
    </row>
    <row r="291" spans="1:9">
      <c r="A291" s="1">
        <v>10</v>
      </c>
      <c r="B291" s="22">
        <v>199.99950000000001</v>
      </c>
      <c r="C291" s="22">
        <v>21.499833330000001</v>
      </c>
      <c r="D291" s="1">
        <v>3893</v>
      </c>
      <c r="E291" s="34">
        <v>1.47</v>
      </c>
      <c r="F291" s="34">
        <v>34.68</v>
      </c>
      <c r="G291" s="24">
        <v>6.6199999999999995E-2</v>
      </c>
      <c r="H291" s="23">
        <v>1027.76</v>
      </c>
      <c r="I291" s="2"/>
    </row>
    <row r="292" spans="1:9">
      <c r="A292" s="1">
        <v>11</v>
      </c>
      <c r="B292" s="22">
        <v>189.99933329999999</v>
      </c>
      <c r="C292" s="22">
        <v>21.5015</v>
      </c>
      <c r="D292" s="1">
        <v>0</v>
      </c>
      <c r="E292" s="34">
        <v>28.8</v>
      </c>
      <c r="F292" s="35" t="s">
        <v>78</v>
      </c>
      <c r="G292" s="32" t="s">
        <v>78</v>
      </c>
      <c r="H292" s="32" t="s">
        <v>78</v>
      </c>
    </row>
    <row r="293" spans="1:9">
      <c r="A293" s="1">
        <v>11</v>
      </c>
      <c r="B293" s="22">
        <v>189.99933329999999</v>
      </c>
      <c r="C293" s="22">
        <v>21.5015</v>
      </c>
      <c r="D293" s="1">
        <v>5</v>
      </c>
      <c r="E293" s="34">
        <v>28.99</v>
      </c>
      <c r="F293" s="34">
        <v>35.03</v>
      </c>
      <c r="G293" s="24">
        <v>8.3500000000000005E-2</v>
      </c>
      <c r="H293" s="23">
        <v>1022.09</v>
      </c>
      <c r="I293" s="2"/>
    </row>
    <row r="294" spans="1:9">
      <c r="A294" s="1">
        <v>11</v>
      </c>
      <c r="B294" s="22">
        <v>189.99933329999999</v>
      </c>
      <c r="C294" s="22">
        <v>21.5015</v>
      </c>
      <c r="D294" s="1">
        <v>10</v>
      </c>
      <c r="E294" s="34">
        <v>28.73</v>
      </c>
      <c r="F294" s="34">
        <v>35.090000000000003</v>
      </c>
      <c r="G294" s="24">
        <v>8.43E-2</v>
      </c>
      <c r="H294" s="23">
        <v>1022.23</v>
      </c>
      <c r="I294" s="2"/>
    </row>
    <row r="295" spans="1:9">
      <c r="A295" s="1">
        <v>11</v>
      </c>
      <c r="B295" s="22">
        <v>189.99933329999999</v>
      </c>
      <c r="C295" s="22">
        <v>21.5015</v>
      </c>
      <c r="D295" s="1">
        <v>20</v>
      </c>
      <c r="E295" s="34">
        <v>28.34</v>
      </c>
      <c r="F295" s="34">
        <v>35.14</v>
      </c>
      <c r="G295" s="24">
        <v>9.7500000000000003E-2</v>
      </c>
      <c r="H295" s="23">
        <v>1022.39</v>
      </c>
      <c r="I295" s="2"/>
    </row>
    <row r="296" spans="1:9">
      <c r="A296" s="1">
        <v>11</v>
      </c>
      <c r="B296" s="22">
        <v>189.99933329999999</v>
      </c>
      <c r="C296" s="22">
        <v>21.5015</v>
      </c>
      <c r="D296" s="1">
        <v>30</v>
      </c>
      <c r="E296" s="34">
        <v>27.98</v>
      </c>
      <c r="F296" s="34">
        <v>35.14</v>
      </c>
      <c r="G296" s="24">
        <v>0.10199999999999999</v>
      </c>
      <c r="H296" s="23">
        <v>1022.51</v>
      </c>
      <c r="I296" s="2"/>
    </row>
    <row r="297" spans="1:9">
      <c r="A297" s="1">
        <v>11</v>
      </c>
      <c r="B297" s="22">
        <v>189.99933329999999</v>
      </c>
      <c r="C297" s="22">
        <v>21.5015</v>
      </c>
      <c r="D297" s="1">
        <v>40</v>
      </c>
      <c r="E297" s="34">
        <v>27.36</v>
      </c>
      <c r="F297" s="34">
        <v>35.130000000000003</v>
      </c>
      <c r="G297" s="24">
        <v>0.114</v>
      </c>
      <c r="H297" s="23">
        <v>1022.7</v>
      </c>
      <c r="I297" s="2"/>
    </row>
    <row r="298" spans="1:9">
      <c r="A298" s="1">
        <v>11</v>
      </c>
      <c r="B298" s="22">
        <v>189.99933329999999</v>
      </c>
      <c r="C298" s="22">
        <v>21.5015</v>
      </c>
      <c r="D298" s="1">
        <v>50</v>
      </c>
      <c r="E298" s="34">
        <v>26.5</v>
      </c>
      <c r="F298" s="34">
        <v>35.17</v>
      </c>
      <c r="G298" s="24">
        <v>0.128</v>
      </c>
      <c r="H298" s="23">
        <v>1023.01</v>
      </c>
      <c r="I298" s="2"/>
    </row>
    <row r="299" spans="1:9">
      <c r="A299" s="1">
        <v>11</v>
      </c>
      <c r="B299" s="22">
        <v>189.99933329999999</v>
      </c>
      <c r="C299" s="22">
        <v>21.5015</v>
      </c>
      <c r="D299" s="1">
        <v>75</v>
      </c>
      <c r="E299" s="34">
        <v>24.44</v>
      </c>
      <c r="F299" s="34">
        <v>35.24</v>
      </c>
      <c r="G299" s="24">
        <v>0.158</v>
      </c>
      <c r="H299" s="23">
        <v>1023.69</v>
      </c>
      <c r="I299" s="2"/>
    </row>
    <row r="300" spans="1:9">
      <c r="A300" s="1">
        <v>11</v>
      </c>
      <c r="B300" s="22">
        <v>189.99933329999999</v>
      </c>
      <c r="C300" s="22">
        <v>21.5015</v>
      </c>
      <c r="D300" s="1">
        <v>100</v>
      </c>
      <c r="E300" s="34">
        <v>22.49</v>
      </c>
      <c r="F300" s="34">
        <v>35.200000000000003</v>
      </c>
      <c r="G300" s="24">
        <v>0.29599999999999999</v>
      </c>
      <c r="H300" s="23">
        <v>1024.23</v>
      </c>
      <c r="I300" s="2"/>
    </row>
    <row r="301" spans="1:9">
      <c r="A301" s="1">
        <v>11</v>
      </c>
      <c r="B301" s="22">
        <v>189.99933329999999</v>
      </c>
      <c r="C301" s="22">
        <v>21.5015</v>
      </c>
      <c r="D301" s="1">
        <v>125</v>
      </c>
      <c r="E301" s="34">
        <v>20.54</v>
      </c>
      <c r="F301" s="34">
        <v>35.090000000000003</v>
      </c>
      <c r="G301" s="24">
        <v>0.376</v>
      </c>
      <c r="H301" s="23">
        <v>1024.69</v>
      </c>
      <c r="I301" s="2"/>
    </row>
    <row r="302" spans="1:9">
      <c r="A302" s="1">
        <v>11</v>
      </c>
      <c r="B302" s="22">
        <v>189.99933329999999</v>
      </c>
      <c r="C302" s="22">
        <v>21.5015</v>
      </c>
      <c r="D302" s="1">
        <v>150</v>
      </c>
      <c r="E302" s="34">
        <v>19.23</v>
      </c>
      <c r="F302" s="34">
        <v>34.979999999999997</v>
      </c>
      <c r="G302" s="24">
        <v>0.17499999999999999</v>
      </c>
      <c r="H302" s="23">
        <v>1024.95</v>
      </c>
      <c r="I302" s="2"/>
    </row>
    <row r="303" spans="1:9">
      <c r="A303" s="1">
        <v>11</v>
      </c>
      <c r="B303" s="22">
        <v>189.99933329999999</v>
      </c>
      <c r="C303" s="22">
        <v>21.5015</v>
      </c>
      <c r="D303" s="1">
        <v>175</v>
      </c>
      <c r="E303" s="34">
        <v>18.3</v>
      </c>
      <c r="F303" s="34">
        <v>34.89</v>
      </c>
      <c r="G303" s="24">
        <v>0.11</v>
      </c>
      <c r="H303" s="23">
        <v>1025.1099999999999</v>
      </c>
      <c r="I303" s="2"/>
    </row>
    <row r="304" spans="1:9">
      <c r="A304" s="1">
        <v>11</v>
      </c>
      <c r="B304" s="22">
        <v>189.99933329999999</v>
      </c>
      <c r="C304" s="22">
        <v>21.5015</v>
      </c>
      <c r="D304" s="1">
        <v>200</v>
      </c>
      <c r="E304" s="34">
        <v>16.89</v>
      </c>
      <c r="F304" s="34">
        <v>34.75</v>
      </c>
      <c r="G304" s="24">
        <v>6.93E-2</v>
      </c>
      <c r="H304" s="23">
        <v>1025.3499999999999</v>
      </c>
      <c r="I304" s="2"/>
    </row>
    <row r="305" spans="1:9">
      <c r="A305" s="1">
        <v>11</v>
      </c>
      <c r="B305" s="22">
        <v>189.99933329999999</v>
      </c>
      <c r="C305" s="22">
        <v>21.5015</v>
      </c>
      <c r="D305" s="1">
        <v>250</v>
      </c>
      <c r="E305" s="34">
        <v>14.59</v>
      </c>
      <c r="F305" s="34">
        <v>34.5</v>
      </c>
      <c r="G305" s="24">
        <v>6.3200000000000006E-2</v>
      </c>
      <c r="H305" s="23">
        <v>1025.68</v>
      </c>
      <c r="I305" s="2"/>
    </row>
    <row r="306" spans="1:9">
      <c r="A306" s="1">
        <v>11</v>
      </c>
      <c r="B306" s="22">
        <v>189.99933329999999</v>
      </c>
      <c r="C306" s="22">
        <v>21.5015</v>
      </c>
      <c r="D306" s="1">
        <v>300</v>
      </c>
      <c r="E306" s="34">
        <v>13.08</v>
      </c>
      <c r="F306" s="34">
        <v>34.36</v>
      </c>
      <c r="G306" s="24">
        <v>6.3299999999999995E-2</v>
      </c>
      <c r="H306" s="23">
        <v>1025.8900000000001</v>
      </c>
      <c r="I306" s="2"/>
    </row>
    <row r="307" spans="1:9">
      <c r="A307" s="1">
        <v>11</v>
      </c>
      <c r="B307" s="22">
        <v>189.99933329999999</v>
      </c>
      <c r="C307" s="22">
        <v>21.5015</v>
      </c>
      <c r="D307" s="1">
        <v>400</v>
      </c>
      <c r="E307" s="34">
        <v>9.64</v>
      </c>
      <c r="F307" s="34">
        <v>34.14</v>
      </c>
      <c r="G307" s="24">
        <v>6.7799999999999999E-2</v>
      </c>
      <c r="H307" s="23">
        <v>1026.3399999999999</v>
      </c>
      <c r="I307" s="2"/>
    </row>
    <row r="308" spans="1:9">
      <c r="A308" s="1">
        <v>11</v>
      </c>
      <c r="B308" s="22">
        <v>189.99933329999999</v>
      </c>
      <c r="C308" s="22">
        <v>21.5015</v>
      </c>
      <c r="D308" s="1">
        <v>500</v>
      </c>
      <c r="E308" s="34">
        <v>7.06</v>
      </c>
      <c r="F308" s="34">
        <v>34.1</v>
      </c>
      <c r="G308" s="24">
        <v>7.4099999999999999E-2</v>
      </c>
      <c r="H308" s="23">
        <v>1026.7</v>
      </c>
      <c r="I308" s="2"/>
    </row>
    <row r="309" spans="1:9">
      <c r="A309" s="1">
        <v>11</v>
      </c>
      <c r="B309" s="22">
        <v>189.99933329999999</v>
      </c>
      <c r="C309" s="22">
        <v>21.5015</v>
      </c>
      <c r="D309" s="1">
        <v>600</v>
      </c>
      <c r="E309" s="34">
        <v>5.75</v>
      </c>
      <c r="F309" s="34">
        <v>34.159999999999997</v>
      </c>
      <c r="G309" s="24">
        <v>7.8399999999999997E-2</v>
      </c>
      <c r="H309" s="23">
        <v>1026.92</v>
      </c>
      <c r="I309" s="2"/>
    </row>
    <row r="310" spans="1:9">
      <c r="A310" s="1">
        <v>11</v>
      </c>
      <c r="B310" s="22">
        <v>189.99933329999999</v>
      </c>
      <c r="C310" s="22">
        <v>21.5015</v>
      </c>
      <c r="D310" s="1">
        <v>700</v>
      </c>
      <c r="E310" s="34">
        <v>5.08</v>
      </c>
      <c r="F310" s="34">
        <v>34.299999999999997</v>
      </c>
      <c r="G310" s="24">
        <v>7.9699999999999993E-2</v>
      </c>
      <c r="H310" s="23">
        <v>1027.1099999999999</v>
      </c>
      <c r="I310" s="2"/>
    </row>
    <row r="311" spans="1:9">
      <c r="A311" s="1">
        <v>11</v>
      </c>
      <c r="B311" s="22">
        <v>189.99933329999999</v>
      </c>
      <c r="C311" s="22">
        <v>21.5015</v>
      </c>
      <c r="D311" s="1">
        <v>800</v>
      </c>
      <c r="E311" s="34">
        <v>4.6399999999999997</v>
      </c>
      <c r="F311" s="34">
        <v>34.409999999999997</v>
      </c>
      <c r="G311" s="24">
        <v>7.8200000000000006E-2</v>
      </c>
      <c r="H311" s="23">
        <v>1027.25</v>
      </c>
      <c r="I311" s="2"/>
    </row>
    <row r="312" spans="1:9">
      <c r="A312" s="1">
        <v>11</v>
      </c>
      <c r="B312" s="22">
        <v>189.99933329999999</v>
      </c>
      <c r="C312" s="22">
        <v>21.5015</v>
      </c>
      <c r="D312" s="1">
        <v>900</v>
      </c>
      <c r="E312" s="34">
        <v>4.41</v>
      </c>
      <c r="F312" s="34">
        <v>34.46</v>
      </c>
      <c r="G312" s="24">
        <v>7.8100000000000003E-2</v>
      </c>
      <c r="H312" s="23">
        <v>1027.31</v>
      </c>
      <c r="I312" s="2"/>
    </row>
    <row r="313" spans="1:9">
      <c r="A313" s="1">
        <v>11</v>
      </c>
      <c r="B313" s="22">
        <v>189.99933329999999</v>
      </c>
      <c r="C313" s="22">
        <v>21.5015</v>
      </c>
      <c r="D313" s="1">
        <v>1000</v>
      </c>
      <c r="E313" s="34">
        <v>4.0599999999999996</v>
      </c>
      <c r="F313" s="34">
        <v>34.5</v>
      </c>
      <c r="G313" s="24">
        <v>7.7299999999999994E-2</v>
      </c>
      <c r="H313" s="23">
        <v>1027.3800000000001</v>
      </c>
      <c r="I313" s="2"/>
    </row>
    <row r="314" spans="1:9">
      <c r="A314" s="1">
        <v>11</v>
      </c>
      <c r="B314" s="22">
        <v>189.99933329999999</v>
      </c>
      <c r="C314" s="22">
        <v>21.5015</v>
      </c>
      <c r="D314" s="1">
        <v>1200</v>
      </c>
      <c r="E314" s="34">
        <v>3.49</v>
      </c>
      <c r="F314" s="34">
        <v>34.54</v>
      </c>
      <c r="G314" s="24">
        <v>7.6399999999999996E-2</v>
      </c>
      <c r="H314" s="23">
        <v>1027.47</v>
      </c>
      <c r="I314" s="2"/>
    </row>
    <row r="315" spans="1:9">
      <c r="A315" s="1">
        <v>11</v>
      </c>
      <c r="B315" s="22">
        <v>189.99933329999999</v>
      </c>
      <c r="C315" s="22">
        <v>21.5015</v>
      </c>
      <c r="D315" s="1">
        <v>1500</v>
      </c>
      <c r="E315" s="34">
        <v>2.83</v>
      </c>
      <c r="F315" s="34">
        <v>34.58</v>
      </c>
      <c r="G315" s="24">
        <v>7.5800000000000006E-2</v>
      </c>
      <c r="H315" s="23">
        <v>1027.56</v>
      </c>
      <c r="I315" s="2"/>
    </row>
    <row r="316" spans="1:9">
      <c r="A316" s="1">
        <v>11</v>
      </c>
      <c r="B316" s="22">
        <v>189.99933329999999</v>
      </c>
      <c r="C316" s="22">
        <v>21.5015</v>
      </c>
      <c r="D316" s="1">
        <v>2000</v>
      </c>
      <c r="E316" s="34">
        <v>2.0699999999999998</v>
      </c>
      <c r="F316" s="34">
        <v>34.619999999999997</v>
      </c>
      <c r="G316" s="24">
        <v>7.3200000000000001E-2</v>
      </c>
      <c r="H316" s="23">
        <v>1027.6600000000001</v>
      </c>
      <c r="I316" s="2"/>
    </row>
    <row r="317" spans="1:9">
      <c r="A317" s="1">
        <v>11</v>
      </c>
      <c r="B317" s="22">
        <v>189.99933329999999</v>
      </c>
      <c r="C317" s="22">
        <v>21.5015</v>
      </c>
      <c r="D317" s="1">
        <v>2500</v>
      </c>
      <c r="E317" s="34">
        <v>1.74</v>
      </c>
      <c r="F317" s="34">
        <v>34.65</v>
      </c>
      <c r="G317" s="24">
        <v>7.1499999999999994E-2</v>
      </c>
      <c r="H317" s="23">
        <v>1027.71</v>
      </c>
      <c r="I317" s="2"/>
    </row>
    <row r="318" spans="1:9">
      <c r="A318" s="1">
        <v>11</v>
      </c>
      <c r="B318" s="22">
        <v>189.99933329999999</v>
      </c>
      <c r="C318" s="22">
        <v>21.5015</v>
      </c>
      <c r="D318" s="1">
        <v>3000</v>
      </c>
      <c r="E318" s="34">
        <v>1.58</v>
      </c>
      <c r="F318" s="34">
        <v>34.67</v>
      </c>
      <c r="G318" s="24">
        <v>7.0000000000000007E-2</v>
      </c>
      <c r="H318" s="23">
        <v>1027.74</v>
      </c>
      <c r="I318" s="2"/>
    </row>
    <row r="319" spans="1:9">
      <c r="A319" s="1">
        <v>11</v>
      </c>
      <c r="B319" s="22">
        <v>189.99933329999999</v>
      </c>
      <c r="C319" s="22">
        <v>21.5015</v>
      </c>
      <c r="D319" s="1">
        <v>3500</v>
      </c>
      <c r="E319" s="34">
        <v>1.49</v>
      </c>
      <c r="F319" s="34">
        <v>34.68</v>
      </c>
      <c r="G319" s="24">
        <v>6.8199999999999997E-2</v>
      </c>
      <c r="H319" s="23">
        <v>1027.75</v>
      </c>
      <c r="I319" s="2"/>
    </row>
    <row r="320" spans="1:9">
      <c r="A320" s="1">
        <v>11</v>
      </c>
      <c r="B320" s="22">
        <v>189.99933329999999</v>
      </c>
      <c r="C320" s="22">
        <v>21.5015</v>
      </c>
      <c r="D320" s="1">
        <v>4000</v>
      </c>
      <c r="E320" s="34">
        <v>1.44</v>
      </c>
      <c r="F320" s="34">
        <v>34.69</v>
      </c>
      <c r="G320" s="24">
        <v>6.7799999999999999E-2</v>
      </c>
      <c r="H320" s="23">
        <v>1027.76</v>
      </c>
      <c r="I320" s="2"/>
    </row>
    <row r="321" spans="1:9">
      <c r="A321" s="1">
        <v>11</v>
      </c>
      <c r="B321" s="22">
        <v>189.99933329999999</v>
      </c>
      <c r="C321" s="22">
        <v>21.5015</v>
      </c>
      <c r="D321" s="1">
        <v>4500</v>
      </c>
      <c r="E321" s="34">
        <v>1.43</v>
      </c>
      <c r="F321" s="34">
        <v>34.69</v>
      </c>
      <c r="G321" s="24">
        <v>6.59E-2</v>
      </c>
      <c r="H321" s="23">
        <v>1027.77</v>
      </c>
      <c r="I321" s="2"/>
    </row>
    <row r="322" spans="1:9">
      <c r="A322" s="1">
        <v>11</v>
      </c>
      <c r="B322" s="22">
        <v>189.99933329999999</v>
      </c>
      <c r="C322" s="22">
        <v>21.5015</v>
      </c>
      <c r="D322" s="1">
        <v>4804</v>
      </c>
      <c r="E322" s="34">
        <v>1.46</v>
      </c>
      <c r="F322" s="34">
        <v>34.69</v>
      </c>
      <c r="G322" s="24">
        <v>6.6199999999999995E-2</v>
      </c>
      <c r="H322" s="23">
        <v>1027.77</v>
      </c>
      <c r="I322" s="2"/>
    </row>
    <row r="323" spans="1:9">
      <c r="A323" s="1">
        <v>12</v>
      </c>
      <c r="B323" s="22">
        <v>180.00049999999999</v>
      </c>
      <c r="C323" s="22">
        <v>22.999166670000001</v>
      </c>
      <c r="D323" s="1">
        <v>0</v>
      </c>
      <c r="E323" s="34">
        <v>29.5</v>
      </c>
      <c r="F323" s="35" t="s">
        <v>78</v>
      </c>
      <c r="G323" s="32" t="s">
        <v>78</v>
      </c>
      <c r="H323" s="32" t="s">
        <v>78</v>
      </c>
    </row>
    <row r="324" spans="1:9">
      <c r="A324" s="1">
        <v>12</v>
      </c>
      <c r="B324" s="22">
        <v>180.00049999999999</v>
      </c>
      <c r="C324" s="22">
        <v>22.999166670000001</v>
      </c>
      <c r="D324" s="1">
        <v>10</v>
      </c>
      <c r="E324" s="34">
        <v>29.12</v>
      </c>
      <c r="F324" s="34">
        <v>34.880000000000003</v>
      </c>
      <c r="G324" s="24">
        <v>7.2099999999999997E-2</v>
      </c>
      <c r="H324" s="23">
        <v>1021.93</v>
      </c>
      <c r="I324" s="2"/>
    </row>
    <row r="325" spans="1:9">
      <c r="A325" s="1">
        <v>12</v>
      </c>
      <c r="B325" s="22">
        <v>180.00049999999999</v>
      </c>
      <c r="C325" s="22">
        <v>22.999166670000001</v>
      </c>
      <c r="D325" s="1">
        <v>20</v>
      </c>
      <c r="E325" s="34">
        <v>29.09</v>
      </c>
      <c r="F325" s="34">
        <v>34.880000000000003</v>
      </c>
      <c r="G325" s="24">
        <v>7.5300000000000006E-2</v>
      </c>
      <c r="H325" s="23">
        <v>1021.95</v>
      </c>
      <c r="I325" s="2"/>
    </row>
    <row r="326" spans="1:9">
      <c r="A326" s="1">
        <v>12</v>
      </c>
      <c r="B326" s="22">
        <v>180.00049999999999</v>
      </c>
      <c r="C326" s="22">
        <v>22.999166670000001</v>
      </c>
      <c r="D326" s="1">
        <v>30</v>
      </c>
      <c r="E326" s="34">
        <v>29</v>
      </c>
      <c r="F326" s="34">
        <v>34.880000000000003</v>
      </c>
      <c r="G326" s="24">
        <v>8.6400000000000005E-2</v>
      </c>
      <c r="H326" s="23">
        <v>1021.98</v>
      </c>
      <c r="I326" s="2"/>
    </row>
    <row r="327" spans="1:9">
      <c r="A327" s="1">
        <v>12</v>
      </c>
      <c r="B327" s="22">
        <v>180.00049999999999</v>
      </c>
      <c r="C327" s="22">
        <v>22.999166670000001</v>
      </c>
      <c r="D327" s="1">
        <v>40</v>
      </c>
      <c r="E327" s="34">
        <v>28.64</v>
      </c>
      <c r="F327" s="34">
        <v>34.869999999999997</v>
      </c>
      <c r="G327" s="24">
        <v>9.9099999999999994E-2</v>
      </c>
      <c r="H327" s="23">
        <v>1022.09</v>
      </c>
      <c r="I327" s="2"/>
    </row>
    <row r="328" spans="1:9">
      <c r="A328" s="1">
        <v>12</v>
      </c>
      <c r="B328" s="22">
        <v>180.00049999999999</v>
      </c>
      <c r="C328" s="22">
        <v>22.999166670000001</v>
      </c>
      <c r="D328" s="1">
        <v>50</v>
      </c>
      <c r="E328" s="34">
        <v>27.26</v>
      </c>
      <c r="F328" s="34">
        <v>35.130000000000003</v>
      </c>
      <c r="G328" s="24">
        <v>0.11700000000000001</v>
      </c>
      <c r="H328" s="23">
        <v>1022.73</v>
      </c>
      <c r="I328" s="2"/>
    </row>
    <row r="329" spans="1:9">
      <c r="A329" s="1">
        <v>12</v>
      </c>
      <c r="B329" s="22">
        <v>180.00049999999999</v>
      </c>
      <c r="C329" s="22">
        <v>22.999166670000001</v>
      </c>
      <c r="D329" s="1">
        <v>75</v>
      </c>
      <c r="E329" s="34">
        <v>25.4</v>
      </c>
      <c r="F329" s="34">
        <v>35.270000000000003</v>
      </c>
      <c r="G329" s="24">
        <v>0.17100000000000001</v>
      </c>
      <c r="H329" s="23">
        <v>1023.43</v>
      </c>
      <c r="I329" s="2"/>
    </row>
    <row r="330" spans="1:9">
      <c r="A330" s="1">
        <v>12</v>
      </c>
      <c r="B330" s="22">
        <v>180.00049999999999</v>
      </c>
      <c r="C330" s="22">
        <v>22.999166670000001</v>
      </c>
      <c r="D330" s="1">
        <v>100</v>
      </c>
      <c r="E330" s="34">
        <v>22.85</v>
      </c>
      <c r="F330" s="34">
        <v>35.24</v>
      </c>
      <c r="G330" s="24">
        <v>0.27400000000000002</v>
      </c>
      <c r="H330" s="23">
        <v>1024.1600000000001</v>
      </c>
      <c r="I330" s="2"/>
    </row>
    <row r="331" spans="1:9">
      <c r="A331" s="1">
        <v>12</v>
      </c>
      <c r="B331" s="22">
        <v>180.00049999999999</v>
      </c>
      <c r="C331" s="22">
        <v>22.999166670000001</v>
      </c>
      <c r="D331" s="1">
        <v>125</v>
      </c>
      <c r="E331" s="34">
        <v>21.16</v>
      </c>
      <c r="F331" s="34">
        <v>35.119999999999997</v>
      </c>
      <c r="G331" s="24">
        <v>0.49</v>
      </c>
      <c r="H331" s="23">
        <v>1024.54</v>
      </c>
      <c r="I331" s="2"/>
    </row>
    <row r="332" spans="1:9">
      <c r="A332" s="1">
        <v>12</v>
      </c>
      <c r="B332" s="22">
        <v>180.00049999999999</v>
      </c>
      <c r="C332" s="22">
        <v>22.999166670000001</v>
      </c>
      <c r="D332" s="1">
        <v>150</v>
      </c>
      <c r="E332" s="34">
        <v>19.8</v>
      </c>
      <c r="F332" s="34">
        <v>35.020000000000003</v>
      </c>
      <c r="G332" s="24">
        <v>0.29699999999999999</v>
      </c>
      <c r="H332" s="23">
        <v>1024.83</v>
      </c>
      <c r="I332" s="2"/>
    </row>
    <row r="333" spans="1:9">
      <c r="A333" s="1">
        <v>12</v>
      </c>
      <c r="B333" s="22">
        <v>180.00049999999999</v>
      </c>
      <c r="C333" s="22">
        <v>22.999166670000001</v>
      </c>
      <c r="D333" s="1">
        <v>175</v>
      </c>
      <c r="E333" s="34">
        <v>18.43</v>
      </c>
      <c r="F333" s="34">
        <v>34.9</v>
      </c>
      <c r="G333" s="24">
        <v>0.19600000000000001</v>
      </c>
      <c r="H333" s="23">
        <v>1025.0899999999999</v>
      </c>
      <c r="I333" s="2"/>
    </row>
    <row r="334" spans="1:9">
      <c r="A334" s="1">
        <v>12</v>
      </c>
      <c r="B334" s="22">
        <v>180.00049999999999</v>
      </c>
      <c r="C334" s="22">
        <v>22.999166670000001</v>
      </c>
      <c r="D334" s="1">
        <v>200</v>
      </c>
      <c r="E334" s="34">
        <v>17.59</v>
      </c>
      <c r="F334" s="34">
        <v>34.82</v>
      </c>
      <c r="G334" s="24">
        <v>0.125</v>
      </c>
      <c r="H334" s="23">
        <v>1025.23</v>
      </c>
      <c r="I334" s="2"/>
    </row>
    <row r="335" spans="1:9">
      <c r="A335" s="1">
        <v>12</v>
      </c>
      <c r="B335" s="22">
        <v>180.00049999999999</v>
      </c>
      <c r="C335" s="22">
        <v>22.999166670000001</v>
      </c>
      <c r="D335" s="1">
        <v>250</v>
      </c>
      <c r="E335" s="34">
        <v>15.6</v>
      </c>
      <c r="F335" s="34">
        <v>34.619999999999997</v>
      </c>
      <c r="G335" s="24">
        <v>6.2100000000000002E-2</v>
      </c>
      <c r="H335" s="23">
        <v>1025.55</v>
      </c>
      <c r="I335" s="2"/>
    </row>
    <row r="336" spans="1:9">
      <c r="A336" s="1">
        <v>12</v>
      </c>
      <c r="B336" s="22">
        <v>180.00049999999999</v>
      </c>
      <c r="C336" s="22">
        <v>22.999166670000001</v>
      </c>
      <c r="D336" s="1">
        <v>300</v>
      </c>
      <c r="E336" s="34">
        <v>13.92</v>
      </c>
      <c r="F336" s="34">
        <v>34.450000000000003</v>
      </c>
      <c r="G336" s="24">
        <v>6.3100000000000003E-2</v>
      </c>
      <c r="H336" s="23">
        <v>1025.78</v>
      </c>
      <c r="I336" s="2"/>
    </row>
    <row r="337" spans="1:9">
      <c r="A337" s="1">
        <v>12</v>
      </c>
      <c r="B337" s="22">
        <v>180.00049999999999</v>
      </c>
      <c r="C337" s="22">
        <v>22.999166670000001</v>
      </c>
      <c r="D337" s="1">
        <v>400</v>
      </c>
      <c r="E337" s="34">
        <v>11.19</v>
      </c>
      <c r="F337" s="34">
        <v>34.229999999999997</v>
      </c>
      <c r="G337" s="24">
        <v>6.6199999999999995E-2</v>
      </c>
      <c r="H337" s="23">
        <v>1026.1400000000001</v>
      </c>
      <c r="I337" s="2"/>
    </row>
    <row r="338" spans="1:9">
      <c r="A338" s="1">
        <v>12</v>
      </c>
      <c r="B338" s="22">
        <v>180.00049999999999</v>
      </c>
      <c r="C338" s="22">
        <v>22.999166670000001</v>
      </c>
      <c r="D338" s="1">
        <v>500</v>
      </c>
      <c r="E338" s="34">
        <v>8.66</v>
      </c>
      <c r="F338" s="34">
        <v>34.11</v>
      </c>
      <c r="G338" s="24">
        <v>7.0499999999999993E-2</v>
      </c>
      <c r="H338" s="23">
        <v>1026.48</v>
      </c>
      <c r="I338" s="2"/>
    </row>
    <row r="339" spans="1:9">
      <c r="A339" s="1">
        <v>12</v>
      </c>
      <c r="B339" s="22">
        <v>180.00049999999999</v>
      </c>
      <c r="C339" s="22">
        <v>22.999166670000001</v>
      </c>
      <c r="D339" s="1">
        <v>600</v>
      </c>
      <c r="E339" s="34">
        <v>6.81</v>
      </c>
      <c r="F339" s="34">
        <v>34.090000000000003</v>
      </c>
      <c r="G339" s="24">
        <v>7.4899999999999994E-2</v>
      </c>
      <c r="H339" s="23">
        <v>1026.73</v>
      </c>
      <c r="I339" s="2"/>
    </row>
    <row r="340" spans="1:9">
      <c r="A340" s="1">
        <v>12</v>
      </c>
      <c r="B340" s="22">
        <v>180.00049999999999</v>
      </c>
      <c r="C340" s="22">
        <v>22.999166670000001</v>
      </c>
      <c r="D340" s="1">
        <v>700</v>
      </c>
      <c r="E340" s="34">
        <v>5.28</v>
      </c>
      <c r="F340" s="34">
        <v>34.17</v>
      </c>
      <c r="G340" s="24">
        <v>7.8399999999999997E-2</v>
      </c>
      <c r="H340" s="23">
        <v>1026.98</v>
      </c>
      <c r="I340" s="2"/>
    </row>
    <row r="341" spans="1:9">
      <c r="A341" s="1">
        <v>12</v>
      </c>
      <c r="B341" s="22">
        <v>180.00049999999999</v>
      </c>
      <c r="C341" s="22">
        <v>22.999166670000001</v>
      </c>
      <c r="D341" s="1">
        <v>800</v>
      </c>
      <c r="E341" s="34">
        <v>4.62</v>
      </c>
      <c r="F341" s="34">
        <v>34.270000000000003</v>
      </c>
      <c r="G341" s="24">
        <v>7.9799999999999996E-2</v>
      </c>
      <c r="H341" s="23">
        <v>1027.1400000000001</v>
      </c>
      <c r="I341" s="2"/>
    </row>
    <row r="342" spans="1:9">
      <c r="A342" s="1">
        <v>12</v>
      </c>
      <c r="B342" s="22">
        <v>180.00049999999999</v>
      </c>
      <c r="C342" s="22">
        <v>22.999166670000001</v>
      </c>
      <c r="D342" s="1">
        <v>900</v>
      </c>
      <c r="E342" s="34">
        <v>4.18</v>
      </c>
      <c r="F342" s="34">
        <v>34.36</v>
      </c>
      <c r="G342" s="24">
        <v>7.9200000000000007E-2</v>
      </c>
      <c r="H342" s="23">
        <v>1027.25</v>
      </c>
      <c r="I342" s="2"/>
    </row>
    <row r="343" spans="1:9">
      <c r="A343" s="1">
        <v>12</v>
      </c>
      <c r="B343" s="22">
        <v>180.00049999999999</v>
      </c>
      <c r="C343" s="22">
        <v>22.999166670000001</v>
      </c>
      <c r="D343" s="1">
        <v>1000</v>
      </c>
      <c r="E343" s="34">
        <v>3.9</v>
      </c>
      <c r="F343" s="34">
        <v>34.409999999999997</v>
      </c>
      <c r="G343" s="24">
        <v>7.9899999999999999E-2</v>
      </c>
      <c r="H343" s="23">
        <v>1027.33</v>
      </c>
      <c r="I343" s="2"/>
    </row>
    <row r="344" spans="1:9">
      <c r="A344" s="1">
        <v>12</v>
      </c>
      <c r="B344" s="22">
        <v>180.00049999999999</v>
      </c>
      <c r="C344" s="22">
        <v>22.999166670000001</v>
      </c>
      <c r="D344" s="1">
        <v>1200</v>
      </c>
      <c r="E344" s="34">
        <v>3.42</v>
      </c>
      <c r="F344" s="34">
        <v>34.51</v>
      </c>
      <c r="G344" s="24">
        <v>7.7399999999999997E-2</v>
      </c>
      <c r="H344" s="23">
        <v>1027.45</v>
      </c>
      <c r="I344" s="2"/>
    </row>
    <row r="345" spans="1:9">
      <c r="A345" s="1">
        <v>12</v>
      </c>
      <c r="B345" s="22">
        <v>180.00049999999999</v>
      </c>
      <c r="C345" s="22">
        <v>22.999166670000001</v>
      </c>
      <c r="D345" s="1">
        <v>1500</v>
      </c>
      <c r="E345" s="34">
        <v>2.79</v>
      </c>
      <c r="F345" s="34">
        <v>34.57</v>
      </c>
      <c r="G345" s="24">
        <v>7.5700000000000003E-2</v>
      </c>
      <c r="H345" s="23">
        <v>1027.56</v>
      </c>
      <c r="I345" s="2"/>
    </row>
    <row r="346" spans="1:9">
      <c r="A346" s="1">
        <v>12</v>
      </c>
      <c r="B346" s="22">
        <v>180.00049999999999</v>
      </c>
      <c r="C346" s="22">
        <v>22.999166670000001</v>
      </c>
      <c r="D346" s="1">
        <v>2000</v>
      </c>
      <c r="E346" s="34">
        <v>2.0299999999999998</v>
      </c>
      <c r="F346" s="34">
        <v>34.619999999999997</v>
      </c>
      <c r="G346" s="24">
        <v>7.4499999999999997E-2</v>
      </c>
      <c r="H346" s="23">
        <v>1027.67</v>
      </c>
      <c r="I346" s="2"/>
    </row>
    <row r="347" spans="1:9">
      <c r="A347" s="1">
        <v>12</v>
      </c>
      <c r="B347" s="22">
        <v>180.00049999999999</v>
      </c>
      <c r="C347" s="22">
        <v>22.999166670000001</v>
      </c>
      <c r="D347" s="1">
        <v>2500</v>
      </c>
      <c r="E347" s="34">
        <v>1.72</v>
      </c>
      <c r="F347" s="34">
        <v>34.65</v>
      </c>
      <c r="G347" s="24">
        <v>7.2900000000000006E-2</v>
      </c>
      <c r="H347" s="23">
        <v>1027.71</v>
      </c>
      <c r="I347" s="2"/>
    </row>
    <row r="348" spans="1:9">
      <c r="A348" s="1">
        <v>12</v>
      </c>
      <c r="B348" s="22">
        <v>180.00049999999999</v>
      </c>
      <c r="C348" s="22">
        <v>22.999166670000001</v>
      </c>
      <c r="D348" s="1">
        <v>3000</v>
      </c>
      <c r="E348" s="34">
        <v>1.56</v>
      </c>
      <c r="F348" s="34">
        <v>34.67</v>
      </c>
      <c r="G348" s="24">
        <v>7.1099999999999997E-2</v>
      </c>
      <c r="H348" s="23">
        <v>1027.74</v>
      </c>
      <c r="I348" s="2"/>
    </row>
    <row r="349" spans="1:9">
      <c r="A349" s="1">
        <v>12</v>
      </c>
      <c r="B349" s="22">
        <v>180.00049999999999</v>
      </c>
      <c r="C349" s="22">
        <v>22.999166670000001</v>
      </c>
      <c r="D349" s="1">
        <v>3500</v>
      </c>
      <c r="E349" s="34">
        <v>1.48</v>
      </c>
      <c r="F349" s="34">
        <v>34.68</v>
      </c>
      <c r="G349" s="24">
        <v>6.8599999999999994E-2</v>
      </c>
      <c r="H349" s="23">
        <v>1027.75</v>
      </c>
      <c r="I349" s="2"/>
    </row>
    <row r="350" spans="1:9">
      <c r="A350" s="1">
        <v>12</v>
      </c>
      <c r="B350" s="22">
        <v>180.00049999999999</v>
      </c>
      <c r="C350" s="22">
        <v>22.999166670000001</v>
      </c>
      <c r="D350" s="1">
        <v>4000</v>
      </c>
      <c r="E350" s="34">
        <v>1.44</v>
      </c>
      <c r="F350" s="34">
        <v>34.69</v>
      </c>
      <c r="G350" s="24">
        <v>6.7799999999999999E-2</v>
      </c>
      <c r="H350" s="23">
        <v>1027.76</v>
      </c>
      <c r="I350" s="2"/>
    </row>
    <row r="351" spans="1:9">
      <c r="A351" s="1">
        <v>12</v>
      </c>
      <c r="B351" s="22">
        <v>180.00049999999999</v>
      </c>
      <c r="C351" s="22">
        <v>22.999166670000001</v>
      </c>
      <c r="D351" s="1">
        <v>4500</v>
      </c>
      <c r="E351" s="34">
        <v>1.42</v>
      </c>
      <c r="F351" s="34">
        <v>34.69</v>
      </c>
      <c r="G351" s="24">
        <v>6.6799999999999998E-2</v>
      </c>
      <c r="H351" s="23">
        <v>1027.77</v>
      </c>
      <c r="I351" s="2"/>
    </row>
    <row r="352" spans="1:9">
      <c r="A352" s="1">
        <v>12</v>
      </c>
      <c r="B352" s="22">
        <v>180.00049999999999</v>
      </c>
      <c r="C352" s="22">
        <v>22.999166670000001</v>
      </c>
      <c r="D352" s="1">
        <v>5000</v>
      </c>
      <c r="E352" s="34">
        <v>1.42</v>
      </c>
      <c r="F352" s="34">
        <v>34.700000000000003</v>
      </c>
      <c r="G352" s="24">
        <v>6.5799999999999997E-2</v>
      </c>
      <c r="H352" s="23">
        <v>1027.77</v>
      </c>
      <c r="I352" s="2"/>
    </row>
    <row r="353" spans="1:9">
      <c r="A353" s="1">
        <v>12</v>
      </c>
      <c r="B353" s="22">
        <v>180.00049999999999</v>
      </c>
      <c r="C353" s="22">
        <v>22.999166670000001</v>
      </c>
      <c r="D353" s="1">
        <v>5419</v>
      </c>
      <c r="E353" s="34">
        <v>1.46</v>
      </c>
      <c r="F353" s="34">
        <v>34.700000000000003</v>
      </c>
      <c r="G353" s="24">
        <v>6.5199999999999994E-2</v>
      </c>
      <c r="H353" s="23">
        <v>1027.77</v>
      </c>
      <c r="I353" s="2"/>
    </row>
    <row r="354" spans="1:9">
      <c r="A354" s="1">
        <v>13</v>
      </c>
      <c r="B354" s="22">
        <v>169.99833330000001</v>
      </c>
      <c r="C354" s="22">
        <v>23.000666670000001</v>
      </c>
      <c r="D354" s="1">
        <v>0</v>
      </c>
      <c r="E354" s="34">
        <v>29.9</v>
      </c>
      <c r="F354" s="35" t="s">
        <v>78</v>
      </c>
      <c r="G354" s="32" t="s">
        <v>78</v>
      </c>
      <c r="H354" s="32" t="s">
        <v>78</v>
      </c>
    </row>
    <row r="355" spans="1:9">
      <c r="A355" s="1">
        <v>13</v>
      </c>
      <c r="B355" s="22">
        <v>169.99833330000001</v>
      </c>
      <c r="C355" s="22">
        <v>23.000666670000001</v>
      </c>
      <c r="D355" s="1">
        <v>5</v>
      </c>
      <c r="E355" s="34">
        <v>29.47</v>
      </c>
      <c r="F355" s="34">
        <v>35.08</v>
      </c>
      <c r="G355" s="24">
        <v>7.8200000000000006E-2</v>
      </c>
      <c r="H355" s="23">
        <v>1021.97</v>
      </c>
      <c r="I355" s="2"/>
    </row>
    <row r="356" spans="1:9">
      <c r="A356" s="1">
        <v>13</v>
      </c>
      <c r="B356" s="22">
        <v>169.99833330000001</v>
      </c>
      <c r="C356" s="22">
        <v>23.000666670000001</v>
      </c>
      <c r="D356" s="1">
        <v>10</v>
      </c>
      <c r="E356" s="34">
        <v>29.45</v>
      </c>
      <c r="F356" s="34">
        <v>35.08</v>
      </c>
      <c r="G356" s="24">
        <v>7.7499999999999999E-2</v>
      </c>
      <c r="H356" s="23">
        <v>1021.98</v>
      </c>
      <c r="I356" s="2"/>
    </row>
    <row r="357" spans="1:9">
      <c r="A357" s="1">
        <v>13</v>
      </c>
      <c r="B357" s="22">
        <v>169.99833330000001</v>
      </c>
      <c r="C357" s="22">
        <v>23.000666670000001</v>
      </c>
      <c r="D357" s="1">
        <v>20</v>
      </c>
      <c r="E357" s="34">
        <v>29.27</v>
      </c>
      <c r="F357" s="34">
        <v>35.08</v>
      </c>
      <c r="G357" s="24">
        <v>8.4199999999999997E-2</v>
      </c>
      <c r="H357" s="23">
        <v>1022.04</v>
      </c>
      <c r="I357" s="2"/>
    </row>
    <row r="358" spans="1:9">
      <c r="A358" s="1">
        <v>13</v>
      </c>
      <c r="B358" s="22">
        <v>169.99833330000001</v>
      </c>
      <c r="C358" s="22">
        <v>23.000666670000001</v>
      </c>
      <c r="D358" s="1">
        <v>30</v>
      </c>
      <c r="E358" s="34">
        <v>29.23</v>
      </c>
      <c r="F358" s="34">
        <v>35.08</v>
      </c>
      <c r="G358" s="24">
        <v>8.8099999999999998E-2</v>
      </c>
      <c r="H358" s="23">
        <v>1022.05</v>
      </c>
      <c r="I358" s="2"/>
    </row>
    <row r="359" spans="1:9">
      <c r="A359" s="1">
        <v>13</v>
      </c>
      <c r="B359" s="22">
        <v>169.99833330000001</v>
      </c>
      <c r="C359" s="22">
        <v>23.000666670000001</v>
      </c>
      <c r="D359" s="1">
        <v>40</v>
      </c>
      <c r="E359" s="34">
        <v>29.2</v>
      </c>
      <c r="F359" s="34">
        <v>35.08</v>
      </c>
      <c r="G359" s="24">
        <v>9.2600000000000002E-2</v>
      </c>
      <c r="H359" s="23">
        <v>1022.06</v>
      </c>
      <c r="I359" s="2"/>
    </row>
    <row r="360" spans="1:9">
      <c r="A360" s="1">
        <v>13</v>
      </c>
      <c r="B360" s="22">
        <v>169.99833330000001</v>
      </c>
      <c r="C360" s="22">
        <v>23.000666670000001</v>
      </c>
      <c r="D360" s="1">
        <v>50</v>
      </c>
      <c r="E360" s="34">
        <v>27.02</v>
      </c>
      <c r="F360" s="34">
        <v>35.35</v>
      </c>
      <c r="G360" s="24">
        <v>0.11700000000000001</v>
      </c>
      <c r="H360" s="23">
        <v>1022.98</v>
      </c>
      <c r="I360" s="2"/>
    </row>
    <row r="361" spans="1:9">
      <c r="A361" s="1">
        <v>13</v>
      </c>
      <c r="B361" s="22">
        <v>169.99833330000001</v>
      </c>
      <c r="C361" s="22">
        <v>23.000666670000001</v>
      </c>
      <c r="D361" s="1">
        <v>75</v>
      </c>
      <c r="E361" s="34">
        <v>25</v>
      </c>
      <c r="F361" s="34">
        <v>35.29</v>
      </c>
      <c r="G361" s="24">
        <v>0.13800000000000001</v>
      </c>
      <c r="H361" s="23">
        <v>1023.57</v>
      </c>
      <c r="I361" s="2"/>
    </row>
    <row r="362" spans="1:9">
      <c r="A362" s="1">
        <v>13</v>
      </c>
      <c r="B362" s="22">
        <v>169.99833330000001</v>
      </c>
      <c r="C362" s="22">
        <v>23.000666670000001</v>
      </c>
      <c r="D362" s="1">
        <v>100</v>
      </c>
      <c r="E362" s="34">
        <v>23.16</v>
      </c>
      <c r="F362" s="34">
        <v>35.25</v>
      </c>
      <c r="G362" s="24">
        <v>0.23699999999999999</v>
      </c>
      <c r="H362" s="23">
        <v>1024.08</v>
      </c>
      <c r="I362" s="2"/>
    </row>
    <row r="363" spans="1:9">
      <c r="A363" s="1">
        <v>13</v>
      </c>
      <c r="B363" s="22">
        <v>169.99833330000001</v>
      </c>
      <c r="C363" s="22">
        <v>23.000666670000001</v>
      </c>
      <c r="D363" s="1">
        <v>125</v>
      </c>
      <c r="E363" s="34">
        <v>21.35</v>
      </c>
      <c r="F363" s="34">
        <v>35.14</v>
      </c>
      <c r="G363" s="24">
        <v>0.57799999999999996</v>
      </c>
      <c r="H363" s="23">
        <v>1024.51</v>
      </c>
      <c r="I363" s="2"/>
    </row>
    <row r="364" spans="1:9">
      <c r="A364" s="1">
        <v>13</v>
      </c>
      <c r="B364" s="22">
        <v>169.99833330000001</v>
      </c>
      <c r="C364" s="22">
        <v>23.000666670000001</v>
      </c>
      <c r="D364" s="1">
        <v>150</v>
      </c>
      <c r="E364" s="34">
        <v>19.88</v>
      </c>
      <c r="F364" s="34">
        <v>35.06</v>
      </c>
      <c r="G364" s="24">
        <v>0.32900000000000001</v>
      </c>
      <c r="H364" s="23">
        <v>1024.8399999999999</v>
      </c>
      <c r="I364" s="2"/>
    </row>
    <row r="365" spans="1:9">
      <c r="A365" s="1">
        <v>13</v>
      </c>
      <c r="B365" s="22">
        <v>169.99833330000001</v>
      </c>
      <c r="C365" s="22">
        <v>23.000666670000001</v>
      </c>
      <c r="D365" s="1">
        <v>175</v>
      </c>
      <c r="E365" s="34">
        <v>18.8</v>
      </c>
      <c r="F365" s="34">
        <v>34.96</v>
      </c>
      <c r="G365" s="24">
        <v>0.156</v>
      </c>
      <c r="H365" s="23">
        <v>1025.04</v>
      </c>
      <c r="I365" s="2"/>
    </row>
    <row r="366" spans="1:9">
      <c r="A366" s="1">
        <v>13</v>
      </c>
      <c r="B366" s="22">
        <v>169.99833330000001</v>
      </c>
      <c r="C366" s="22">
        <v>23.000666670000001</v>
      </c>
      <c r="D366" s="1">
        <v>200</v>
      </c>
      <c r="E366" s="34">
        <v>17.670000000000002</v>
      </c>
      <c r="F366" s="34">
        <v>34.83</v>
      </c>
      <c r="G366" s="24">
        <v>9.6199999999999994E-2</v>
      </c>
      <c r="H366" s="23">
        <v>1025.23</v>
      </c>
      <c r="I366" s="2"/>
    </row>
    <row r="367" spans="1:9">
      <c r="A367" s="1">
        <v>13</v>
      </c>
      <c r="B367" s="22">
        <v>169.99833330000001</v>
      </c>
      <c r="C367" s="22">
        <v>23.000666670000001</v>
      </c>
      <c r="D367" s="1">
        <v>250</v>
      </c>
      <c r="E367" s="34">
        <v>16.13</v>
      </c>
      <c r="F367" s="34">
        <v>34.67</v>
      </c>
      <c r="G367" s="24">
        <v>6.3200000000000006E-2</v>
      </c>
      <c r="H367" s="23">
        <v>1025.47</v>
      </c>
      <c r="I367" s="2"/>
    </row>
    <row r="368" spans="1:9">
      <c r="A368" s="1">
        <v>13</v>
      </c>
      <c r="B368" s="22">
        <v>169.99833330000001</v>
      </c>
      <c r="C368" s="22">
        <v>23.000666670000001</v>
      </c>
      <c r="D368" s="1">
        <v>300</v>
      </c>
      <c r="E368" s="34">
        <v>14.5</v>
      </c>
      <c r="F368" s="34">
        <v>34.5</v>
      </c>
      <c r="G368" s="24">
        <v>6.4000000000000001E-2</v>
      </c>
      <c r="H368" s="23">
        <v>1025.7</v>
      </c>
      <c r="I368" s="2"/>
    </row>
    <row r="369" spans="1:9">
      <c r="A369" s="1">
        <v>13</v>
      </c>
      <c r="B369" s="22">
        <v>169.99833330000001</v>
      </c>
      <c r="C369" s="22">
        <v>23.000666670000001</v>
      </c>
      <c r="D369" s="1">
        <v>400</v>
      </c>
      <c r="E369" s="34">
        <v>11.77</v>
      </c>
      <c r="F369" s="34">
        <v>34.270000000000003</v>
      </c>
      <c r="G369" s="24">
        <v>6.5699999999999995E-2</v>
      </c>
      <c r="H369" s="23">
        <v>1026.07</v>
      </c>
      <c r="I369" s="2"/>
    </row>
    <row r="370" spans="1:9">
      <c r="A370" s="1">
        <v>13</v>
      </c>
      <c r="B370" s="22">
        <v>169.99833330000001</v>
      </c>
      <c r="C370" s="22">
        <v>23.000666670000001</v>
      </c>
      <c r="D370" s="1">
        <v>500</v>
      </c>
      <c r="E370" s="34">
        <v>8.8699999999999992</v>
      </c>
      <c r="F370" s="34">
        <v>34.130000000000003</v>
      </c>
      <c r="G370" s="24">
        <v>7.0499999999999993E-2</v>
      </c>
      <c r="H370" s="23">
        <v>1026.46</v>
      </c>
      <c r="I370" s="2"/>
    </row>
    <row r="371" spans="1:9">
      <c r="A371" s="1">
        <v>13</v>
      </c>
      <c r="B371" s="22">
        <v>169.99833330000001</v>
      </c>
      <c r="C371" s="22">
        <v>23.000666670000001</v>
      </c>
      <c r="D371" s="1">
        <v>600</v>
      </c>
      <c r="E371" s="34">
        <v>6.89</v>
      </c>
      <c r="F371" s="34">
        <v>34.130000000000003</v>
      </c>
      <c r="G371" s="24">
        <v>7.4899999999999994E-2</v>
      </c>
      <c r="H371" s="23">
        <v>1026.75</v>
      </c>
      <c r="I371" s="2"/>
    </row>
    <row r="372" spans="1:9">
      <c r="A372" s="1">
        <v>13</v>
      </c>
      <c r="B372" s="22">
        <v>169.99833330000001</v>
      </c>
      <c r="C372" s="22">
        <v>23.000666670000001</v>
      </c>
      <c r="D372" s="1">
        <v>700</v>
      </c>
      <c r="E372" s="34">
        <v>5.8</v>
      </c>
      <c r="F372" s="34">
        <v>34.200000000000003</v>
      </c>
      <c r="G372" s="24">
        <v>7.8600000000000003E-2</v>
      </c>
      <c r="H372" s="23">
        <v>1026.94</v>
      </c>
      <c r="I372" s="2"/>
    </row>
    <row r="373" spans="1:9">
      <c r="A373" s="1">
        <v>13</v>
      </c>
      <c r="B373" s="22">
        <v>169.99833330000001</v>
      </c>
      <c r="C373" s="22">
        <v>23.000666670000001</v>
      </c>
      <c r="D373" s="1">
        <v>800</v>
      </c>
      <c r="E373" s="34">
        <v>4.95</v>
      </c>
      <c r="F373" s="34">
        <v>34.24</v>
      </c>
      <c r="G373" s="24">
        <v>7.9000000000000001E-2</v>
      </c>
      <c r="H373" s="23">
        <v>1027.08</v>
      </c>
      <c r="I373" s="2"/>
    </row>
    <row r="374" spans="1:9">
      <c r="A374" s="1">
        <v>13</v>
      </c>
      <c r="B374" s="22">
        <v>169.99833330000001</v>
      </c>
      <c r="C374" s="22">
        <v>23.000666670000001</v>
      </c>
      <c r="D374" s="1">
        <v>900</v>
      </c>
      <c r="E374" s="34">
        <v>4.26</v>
      </c>
      <c r="F374" s="34">
        <v>34.340000000000003</v>
      </c>
      <c r="G374" s="24">
        <v>8.0500000000000002E-2</v>
      </c>
      <c r="H374" s="23">
        <v>1027.23</v>
      </c>
      <c r="I374" s="2"/>
    </row>
    <row r="375" spans="1:9">
      <c r="A375" s="1">
        <v>13</v>
      </c>
      <c r="B375" s="22">
        <v>169.99833330000001</v>
      </c>
      <c r="C375" s="22">
        <v>23.000666670000001</v>
      </c>
      <c r="D375" s="1">
        <v>1000</v>
      </c>
      <c r="E375" s="34">
        <v>4</v>
      </c>
      <c r="F375" s="34">
        <v>34.409999999999997</v>
      </c>
      <c r="G375" s="24">
        <v>7.8600000000000003E-2</v>
      </c>
      <c r="H375" s="23">
        <v>1027.31</v>
      </c>
      <c r="I375" s="2"/>
    </row>
    <row r="376" spans="1:9">
      <c r="A376" s="1">
        <v>13</v>
      </c>
      <c r="B376" s="22">
        <v>169.99833330000001</v>
      </c>
      <c r="C376" s="22">
        <v>23.000666670000001</v>
      </c>
      <c r="D376" s="1">
        <v>1200</v>
      </c>
      <c r="E376" s="34">
        <v>3.41</v>
      </c>
      <c r="F376" s="34">
        <v>34.5</v>
      </c>
      <c r="G376" s="24">
        <v>7.8299999999999995E-2</v>
      </c>
      <c r="H376" s="23">
        <v>1027.45</v>
      </c>
      <c r="I376" s="2"/>
    </row>
    <row r="377" spans="1:9">
      <c r="A377" s="1">
        <v>13</v>
      </c>
      <c r="B377" s="22">
        <v>169.99833330000001</v>
      </c>
      <c r="C377" s="22">
        <v>23.000666670000001</v>
      </c>
      <c r="D377" s="1">
        <v>1500</v>
      </c>
      <c r="E377" s="34">
        <v>2.71</v>
      </c>
      <c r="F377" s="34">
        <v>34.56</v>
      </c>
      <c r="G377" s="24">
        <v>7.6499999999999999E-2</v>
      </c>
      <c r="H377" s="23">
        <v>1027.56</v>
      </c>
      <c r="I377" s="2"/>
    </row>
    <row r="378" spans="1:9">
      <c r="A378" s="1">
        <v>13</v>
      </c>
      <c r="B378" s="22">
        <v>169.99833330000001</v>
      </c>
      <c r="C378" s="22">
        <v>23.000666670000001</v>
      </c>
      <c r="D378" s="1">
        <v>2000</v>
      </c>
      <c r="E378" s="34">
        <v>2.04</v>
      </c>
      <c r="F378" s="34">
        <v>34.619999999999997</v>
      </c>
      <c r="G378" s="24">
        <v>7.4099999999999999E-2</v>
      </c>
      <c r="H378" s="23">
        <v>1027.6600000000001</v>
      </c>
      <c r="I378" s="2"/>
    </row>
    <row r="379" spans="1:9">
      <c r="A379" s="1">
        <v>13</v>
      </c>
      <c r="B379" s="22">
        <v>169.99833330000001</v>
      </c>
      <c r="C379" s="22">
        <v>23.000666670000001</v>
      </c>
      <c r="D379" s="1">
        <v>2500</v>
      </c>
      <c r="E379" s="34">
        <v>1.73</v>
      </c>
      <c r="F379" s="34">
        <v>34.65</v>
      </c>
      <c r="G379" s="24">
        <v>7.3300000000000004E-2</v>
      </c>
      <c r="H379" s="23">
        <v>1027.71</v>
      </c>
      <c r="I379" s="2"/>
    </row>
    <row r="380" spans="1:9">
      <c r="A380" s="1">
        <v>13</v>
      </c>
      <c r="B380" s="22">
        <v>169.99833330000001</v>
      </c>
      <c r="C380" s="22">
        <v>23.000666670000001</v>
      </c>
      <c r="D380" s="1">
        <v>3000</v>
      </c>
      <c r="E380" s="34">
        <v>1.6</v>
      </c>
      <c r="F380" s="34">
        <v>34.67</v>
      </c>
      <c r="G380" s="24">
        <v>7.0699999999999999E-2</v>
      </c>
      <c r="H380" s="23">
        <v>1027.74</v>
      </c>
      <c r="I380" s="2"/>
    </row>
    <row r="381" spans="1:9">
      <c r="A381" s="1">
        <v>13</v>
      </c>
      <c r="B381" s="22">
        <v>169.99833330000001</v>
      </c>
      <c r="C381" s="22">
        <v>23.000666670000001</v>
      </c>
      <c r="D381" s="1">
        <v>3500</v>
      </c>
      <c r="E381" s="34">
        <v>1.54</v>
      </c>
      <c r="F381" s="34">
        <v>34.68</v>
      </c>
      <c r="G381" s="24">
        <v>6.8699999999999997E-2</v>
      </c>
      <c r="H381" s="23">
        <v>1027.75</v>
      </c>
      <c r="I381" s="2"/>
    </row>
    <row r="382" spans="1:9">
      <c r="A382" s="1">
        <v>13</v>
      </c>
      <c r="B382" s="22">
        <v>169.99833330000001</v>
      </c>
      <c r="C382" s="22">
        <v>23.000666670000001</v>
      </c>
      <c r="D382" s="1">
        <v>4000</v>
      </c>
      <c r="E382" s="34">
        <v>1.51</v>
      </c>
      <c r="F382" s="34">
        <v>34.68</v>
      </c>
      <c r="G382" s="24">
        <v>6.9099999999999995E-2</v>
      </c>
      <c r="H382" s="23">
        <v>1027.75</v>
      </c>
      <c r="I382" s="2"/>
    </row>
    <row r="383" spans="1:9">
      <c r="A383" s="1">
        <v>13</v>
      </c>
      <c r="B383" s="22">
        <v>169.99833330000001</v>
      </c>
      <c r="C383" s="22">
        <v>23.000666670000001</v>
      </c>
      <c r="D383" s="1">
        <v>4500</v>
      </c>
      <c r="E383" s="34">
        <v>1.47</v>
      </c>
      <c r="F383" s="34">
        <v>34.69</v>
      </c>
      <c r="G383" s="24">
        <v>6.7400000000000002E-2</v>
      </c>
      <c r="H383" s="23">
        <v>1027.76</v>
      </c>
      <c r="I383" s="2"/>
    </row>
    <row r="384" spans="1:9">
      <c r="A384" s="1">
        <v>13</v>
      </c>
      <c r="B384" s="22">
        <v>169.99833330000001</v>
      </c>
      <c r="C384" s="22">
        <v>23.000666670000001</v>
      </c>
      <c r="D384" s="1">
        <v>5000</v>
      </c>
      <c r="E384" s="34">
        <v>1.45</v>
      </c>
      <c r="F384" s="34">
        <v>34.700000000000003</v>
      </c>
      <c r="G384" s="24">
        <v>6.6900000000000001E-2</v>
      </c>
      <c r="H384" s="23">
        <v>1027.77</v>
      </c>
      <c r="I384" s="2"/>
    </row>
    <row r="385" spans="1:9">
      <c r="A385" s="1">
        <v>13</v>
      </c>
      <c r="B385" s="22">
        <v>169.99833330000001</v>
      </c>
      <c r="C385" s="22">
        <v>23.000666670000001</v>
      </c>
      <c r="D385" s="1">
        <v>5500</v>
      </c>
      <c r="E385" s="34">
        <v>1.47</v>
      </c>
      <c r="F385" s="34">
        <v>34.700000000000003</v>
      </c>
      <c r="G385" s="24">
        <v>6.6100000000000006E-2</v>
      </c>
      <c r="H385" s="23">
        <v>1027.77</v>
      </c>
      <c r="I385" s="2"/>
    </row>
    <row r="386" spans="1:9">
      <c r="A386" s="1">
        <v>13</v>
      </c>
      <c r="B386" s="22">
        <v>169.99833330000001</v>
      </c>
      <c r="C386" s="22">
        <v>23.000666670000001</v>
      </c>
      <c r="D386" s="1">
        <v>5986</v>
      </c>
      <c r="E386" s="34">
        <v>1.51</v>
      </c>
      <c r="F386" s="34">
        <v>34.700000000000003</v>
      </c>
      <c r="G386" s="24">
        <v>6.59E-2</v>
      </c>
      <c r="H386" s="23">
        <v>1027.77</v>
      </c>
      <c r="I386" s="2"/>
    </row>
    <row r="387" spans="1:9">
      <c r="A387" s="1">
        <v>14</v>
      </c>
      <c r="B387" s="22">
        <v>159.99983330000001</v>
      </c>
      <c r="C387" s="22">
        <v>22.999833330000001</v>
      </c>
      <c r="D387" s="1">
        <v>0</v>
      </c>
      <c r="E387" s="34">
        <v>29.1</v>
      </c>
      <c r="F387" s="35" t="s">
        <v>78</v>
      </c>
      <c r="G387" s="32" t="s">
        <v>78</v>
      </c>
      <c r="H387" s="32" t="s">
        <v>78</v>
      </c>
    </row>
    <row r="388" spans="1:9">
      <c r="A388" s="1">
        <v>14</v>
      </c>
      <c r="B388" s="22">
        <v>159.99983330000001</v>
      </c>
      <c r="C388" s="22">
        <v>22.999833330000001</v>
      </c>
      <c r="D388" s="1">
        <v>5</v>
      </c>
      <c r="E388" s="34">
        <v>29.62</v>
      </c>
      <c r="F388" s="34">
        <v>35.090000000000003</v>
      </c>
      <c r="G388" s="24">
        <v>9.1700000000000004E-2</v>
      </c>
      <c r="H388" s="23">
        <v>1021.93</v>
      </c>
      <c r="I388" s="2"/>
    </row>
    <row r="389" spans="1:9">
      <c r="A389" s="1">
        <v>14</v>
      </c>
      <c r="B389" s="22">
        <v>159.99983330000001</v>
      </c>
      <c r="C389" s="22">
        <v>22.999833330000001</v>
      </c>
      <c r="D389" s="1">
        <v>10</v>
      </c>
      <c r="E389" s="34">
        <v>29.6</v>
      </c>
      <c r="F389" s="34">
        <v>35.090000000000003</v>
      </c>
      <c r="G389" s="24">
        <v>8.7800000000000003E-2</v>
      </c>
      <c r="H389" s="23">
        <v>1021.93</v>
      </c>
      <c r="I389" s="2"/>
    </row>
    <row r="390" spans="1:9">
      <c r="A390" s="1">
        <v>14</v>
      </c>
      <c r="B390" s="22">
        <v>159.99983330000001</v>
      </c>
      <c r="C390" s="22">
        <v>22.999833330000001</v>
      </c>
      <c r="D390" s="1">
        <v>20</v>
      </c>
      <c r="E390" s="34">
        <v>29.5</v>
      </c>
      <c r="F390" s="34">
        <v>35.090000000000003</v>
      </c>
      <c r="G390" s="24">
        <v>9.06E-2</v>
      </c>
      <c r="H390" s="23">
        <v>1021.97</v>
      </c>
      <c r="I390" s="2"/>
    </row>
    <row r="391" spans="1:9">
      <c r="A391" s="1">
        <v>14</v>
      </c>
      <c r="B391" s="22">
        <v>159.99983330000001</v>
      </c>
      <c r="C391" s="22">
        <v>22.999833330000001</v>
      </c>
      <c r="D391" s="1">
        <v>30</v>
      </c>
      <c r="E391" s="34">
        <v>29.43</v>
      </c>
      <c r="F391" s="34">
        <v>35.1</v>
      </c>
      <c r="G391" s="24">
        <v>9.9599999999999994E-2</v>
      </c>
      <c r="H391" s="23">
        <v>1022</v>
      </c>
      <c r="I391" s="2"/>
    </row>
    <row r="392" spans="1:9">
      <c r="A392" s="1">
        <v>14</v>
      </c>
      <c r="B392" s="22">
        <v>159.99983330000001</v>
      </c>
      <c r="C392" s="22">
        <v>22.999833330000001</v>
      </c>
      <c r="D392" s="1">
        <v>40</v>
      </c>
      <c r="E392" s="34">
        <v>28.27</v>
      </c>
      <c r="F392" s="34">
        <v>35.11</v>
      </c>
      <c r="G392" s="24">
        <v>0.11</v>
      </c>
      <c r="H392" s="23">
        <v>1022.39</v>
      </c>
      <c r="I392" s="2"/>
    </row>
    <row r="393" spans="1:9">
      <c r="A393" s="1">
        <v>14</v>
      </c>
      <c r="B393" s="22">
        <v>159.99983330000001</v>
      </c>
      <c r="C393" s="22">
        <v>22.999833330000001</v>
      </c>
      <c r="D393" s="1">
        <v>50</v>
      </c>
      <c r="E393" s="34">
        <v>27.56</v>
      </c>
      <c r="F393" s="34">
        <v>35.18</v>
      </c>
      <c r="G393" s="24">
        <v>0.113</v>
      </c>
      <c r="H393" s="23">
        <v>1022.68</v>
      </c>
      <c r="I393" s="2"/>
    </row>
    <row r="394" spans="1:9">
      <c r="A394" s="1">
        <v>14</v>
      </c>
      <c r="B394" s="22">
        <v>159.99983330000001</v>
      </c>
      <c r="C394" s="22">
        <v>22.999833330000001</v>
      </c>
      <c r="D394" s="1">
        <v>75</v>
      </c>
      <c r="E394" s="34">
        <v>25.37</v>
      </c>
      <c r="F394" s="34">
        <v>35.340000000000003</v>
      </c>
      <c r="G394" s="24">
        <v>0.16300000000000001</v>
      </c>
      <c r="H394" s="23">
        <v>1023.48</v>
      </c>
      <c r="I394" s="2"/>
    </row>
    <row r="395" spans="1:9">
      <c r="A395" s="1">
        <v>14</v>
      </c>
      <c r="B395" s="22">
        <v>159.99983330000001</v>
      </c>
      <c r="C395" s="22">
        <v>22.999833330000001</v>
      </c>
      <c r="D395" s="1">
        <v>100</v>
      </c>
      <c r="E395" s="34">
        <v>23.24</v>
      </c>
      <c r="F395" s="34">
        <v>35.270000000000003</v>
      </c>
      <c r="G395" s="24">
        <v>0.20699999999999999</v>
      </c>
      <c r="H395" s="23">
        <v>1024.07</v>
      </c>
      <c r="I395" s="2"/>
    </row>
    <row r="396" spans="1:9">
      <c r="A396" s="1">
        <v>14</v>
      </c>
      <c r="B396" s="22">
        <v>159.99983330000001</v>
      </c>
      <c r="C396" s="22">
        <v>22.999833330000001</v>
      </c>
      <c r="D396" s="1">
        <v>125</v>
      </c>
      <c r="E396" s="34">
        <v>21</v>
      </c>
      <c r="F396" s="34">
        <v>35.130000000000003</v>
      </c>
      <c r="G396" s="24">
        <v>0.36</v>
      </c>
      <c r="H396" s="23">
        <v>1024.5899999999999</v>
      </c>
      <c r="I396" s="2"/>
    </row>
    <row r="397" spans="1:9">
      <c r="A397" s="1">
        <v>14</v>
      </c>
      <c r="B397" s="22">
        <v>159.99983330000001</v>
      </c>
      <c r="C397" s="22">
        <v>22.999833330000001</v>
      </c>
      <c r="D397" s="1">
        <v>150</v>
      </c>
      <c r="E397" s="34">
        <v>19.739999999999998</v>
      </c>
      <c r="F397" s="34">
        <v>35.01</v>
      </c>
      <c r="G397" s="24">
        <v>0.22500000000000001</v>
      </c>
      <c r="H397" s="23">
        <v>1024.8399999999999</v>
      </c>
      <c r="I397" s="2"/>
    </row>
    <row r="398" spans="1:9">
      <c r="A398" s="1">
        <v>14</v>
      </c>
      <c r="B398" s="22">
        <v>159.99983330000001</v>
      </c>
      <c r="C398" s="22">
        <v>22.999833330000001</v>
      </c>
      <c r="D398" s="1">
        <v>175</v>
      </c>
      <c r="E398" s="34">
        <v>18.62</v>
      </c>
      <c r="F398" s="34">
        <v>34.9</v>
      </c>
      <c r="G398" s="24">
        <v>0.109</v>
      </c>
      <c r="H398" s="23">
        <v>1025.05</v>
      </c>
      <c r="I398" s="2"/>
    </row>
    <row r="399" spans="1:9">
      <c r="A399" s="1">
        <v>14</v>
      </c>
      <c r="B399" s="22">
        <v>159.99983330000001</v>
      </c>
      <c r="C399" s="22">
        <v>22.999833330000001</v>
      </c>
      <c r="D399" s="1">
        <v>200</v>
      </c>
      <c r="E399" s="34">
        <v>17.670000000000002</v>
      </c>
      <c r="F399" s="34">
        <v>34.81</v>
      </c>
      <c r="G399" s="24">
        <v>8.3599999999999994E-2</v>
      </c>
      <c r="H399" s="23">
        <v>1025.21</v>
      </c>
      <c r="I399" s="2"/>
    </row>
    <row r="400" spans="1:9">
      <c r="A400" s="1">
        <v>14</v>
      </c>
      <c r="B400" s="22">
        <v>159.99983330000001</v>
      </c>
      <c r="C400" s="22">
        <v>22.999833330000001</v>
      </c>
      <c r="D400" s="1">
        <v>250</v>
      </c>
      <c r="E400" s="34">
        <v>16.66</v>
      </c>
      <c r="F400" s="34">
        <v>34.72</v>
      </c>
      <c r="G400" s="24">
        <v>6.4799999999999996E-2</v>
      </c>
      <c r="H400" s="23">
        <v>1025.3800000000001</v>
      </c>
      <c r="I400" s="2"/>
    </row>
    <row r="401" spans="1:9">
      <c r="A401" s="1">
        <v>14</v>
      </c>
      <c r="B401" s="22">
        <v>159.99983330000001</v>
      </c>
      <c r="C401" s="22">
        <v>22.999833330000001</v>
      </c>
      <c r="D401" s="1">
        <v>300</v>
      </c>
      <c r="E401" s="34">
        <v>15.39</v>
      </c>
      <c r="F401" s="34">
        <v>34.590000000000003</v>
      </c>
      <c r="G401" s="24">
        <v>6.3100000000000003E-2</v>
      </c>
      <c r="H401" s="23">
        <v>1025.57</v>
      </c>
      <c r="I401" s="2"/>
    </row>
    <row r="402" spans="1:9">
      <c r="A402" s="1">
        <v>14</v>
      </c>
      <c r="B402" s="22">
        <v>159.99983330000001</v>
      </c>
      <c r="C402" s="22">
        <v>22.999833330000001</v>
      </c>
      <c r="D402" s="1">
        <v>400</v>
      </c>
      <c r="E402" s="34">
        <v>12.44</v>
      </c>
      <c r="F402" s="34">
        <v>34.35</v>
      </c>
      <c r="G402" s="24">
        <v>6.5299999999999997E-2</v>
      </c>
      <c r="H402" s="23">
        <v>1026</v>
      </c>
      <c r="I402" s="2"/>
    </row>
    <row r="403" spans="1:9">
      <c r="A403" s="1">
        <v>14</v>
      </c>
      <c r="B403" s="22">
        <v>159.99983330000001</v>
      </c>
      <c r="C403" s="22">
        <v>22.999833330000001</v>
      </c>
      <c r="D403" s="1">
        <v>500</v>
      </c>
      <c r="E403" s="34">
        <v>9.25</v>
      </c>
      <c r="F403" s="34">
        <v>34.130000000000003</v>
      </c>
      <c r="G403" s="24">
        <v>7.0699999999999999E-2</v>
      </c>
      <c r="H403" s="23">
        <v>1026.4000000000001</v>
      </c>
      <c r="I403" s="2"/>
    </row>
    <row r="404" spans="1:9">
      <c r="A404" s="1">
        <v>14</v>
      </c>
      <c r="B404" s="22">
        <v>159.99983330000001</v>
      </c>
      <c r="C404" s="22">
        <v>22.999833330000001</v>
      </c>
      <c r="D404" s="1">
        <v>600</v>
      </c>
      <c r="E404" s="34">
        <v>7.21</v>
      </c>
      <c r="F404" s="34">
        <v>34.1</v>
      </c>
      <c r="G404" s="24">
        <v>7.4800000000000005E-2</v>
      </c>
      <c r="H404" s="23">
        <v>1026.68</v>
      </c>
      <c r="I404" s="2"/>
    </row>
    <row r="405" spans="1:9">
      <c r="A405" s="1">
        <v>14</v>
      </c>
      <c r="B405" s="22">
        <v>159.99983330000001</v>
      </c>
      <c r="C405" s="22">
        <v>22.999833330000001</v>
      </c>
      <c r="D405" s="1">
        <v>700</v>
      </c>
      <c r="E405" s="34">
        <v>5.58</v>
      </c>
      <c r="F405" s="34">
        <v>34.119999999999997</v>
      </c>
      <c r="G405" s="24">
        <v>7.8100000000000003E-2</v>
      </c>
      <c r="H405" s="23">
        <v>1026.9100000000001</v>
      </c>
      <c r="I405" s="2"/>
    </row>
    <row r="406" spans="1:9">
      <c r="A406" s="1">
        <v>14</v>
      </c>
      <c r="B406" s="22">
        <v>159.99983330000001</v>
      </c>
      <c r="C406" s="22">
        <v>22.999833330000001</v>
      </c>
      <c r="D406" s="1">
        <v>800</v>
      </c>
      <c r="E406" s="34">
        <v>4.82</v>
      </c>
      <c r="F406" s="34">
        <v>34.21</v>
      </c>
      <c r="G406" s="24">
        <v>7.9799999999999996E-2</v>
      </c>
      <c r="H406" s="23">
        <v>1027.07</v>
      </c>
      <c r="I406" s="2"/>
    </row>
    <row r="407" spans="1:9">
      <c r="A407" s="1">
        <v>14</v>
      </c>
      <c r="B407" s="22">
        <v>159.99983330000001</v>
      </c>
      <c r="C407" s="22">
        <v>22.999833330000001</v>
      </c>
      <c r="D407" s="1">
        <v>900</v>
      </c>
      <c r="E407" s="34">
        <v>4.24</v>
      </c>
      <c r="F407" s="34">
        <v>34.31</v>
      </c>
      <c r="G407" s="24">
        <v>8.0600000000000005E-2</v>
      </c>
      <c r="H407" s="23">
        <v>1027.21</v>
      </c>
      <c r="I407" s="2"/>
    </row>
    <row r="408" spans="1:9">
      <c r="A408" s="1">
        <v>14</v>
      </c>
      <c r="B408" s="22">
        <v>159.99983330000001</v>
      </c>
      <c r="C408" s="22">
        <v>22.999833330000001</v>
      </c>
      <c r="D408" s="1">
        <v>1000</v>
      </c>
      <c r="E408" s="34">
        <v>3.88</v>
      </c>
      <c r="F408" s="34">
        <v>34.380000000000003</v>
      </c>
      <c r="G408" s="24">
        <v>7.9899999999999999E-2</v>
      </c>
      <c r="H408" s="23">
        <v>1027.31</v>
      </c>
      <c r="I408" s="2"/>
    </row>
    <row r="409" spans="1:9">
      <c r="A409" s="1">
        <v>14</v>
      </c>
      <c r="B409" s="22">
        <v>159.99983330000001</v>
      </c>
      <c r="C409" s="22">
        <v>22.999833330000001</v>
      </c>
      <c r="D409" s="1">
        <v>1200</v>
      </c>
      <c r="E409" s="34">
        <v>3.25</v>
      </c>
      <c r="F409" s="34">
        <v>34.479999999999997</v>
      </c>
      <c r="G409" s="24">
        <v>7.7600000000000002E-2</v>
      </c>
      <c r="H409" s="23">
        <v>1027.45</v>
      </c>
      <c r="I409" s="2"/>
    </row>
    <row r="410" spans="1:9">
      <c r="A410" s="1">
        <v>14</v>
      </c>
      <c r="B410" s="22">
        <v>159.99983330000001</v>
      </c>
      <c r="C410" s="22">
        <v>22.999833330000001</v>
      </c>
      <c r="D410" s="1">
        <v>1500</v>
      </c>
      <c r="E410" s="34">
        <v>2.64</v>
      </c>
      <c r="F410" s="34">
        <v>34.56</v>
      </c>
      <c r="G410" s="24">
        <v>7.6799999999999993E-2</v>
      </c>
      <c r="H410" s="23">
        <v>1027.56</v>
      </c>
      <c r="I410" s="2"/>
    </row>
    <row r="411" spans="1:9">
      <c r="A411" s="1">
        <v>14</v>
      </c>
      <c r="B411" s="22">
        <v>159.99983330000001</v>
      </c>
      <c r="C411" s="22">
        <v>22.999833330000001</v>
      </c>
      <c r="D411" s="1">
        <v>2000</v>
      </c>
      <c r="E411" s="34">
        <v>1.99</v>
      </c>
      <c r="F411" s="34">
        <v>34.619999999999997</v>
      </c>
      <c r="G411" s="24">
        <v>7.3999999999999996E-2</v>
      </c>
      <c r="H411" s="23">
        <v>1027.67</v>
      </c>
      <c r="I411" s="2"/>
    </row>
    <row r="412" spans="1:9">
      <c r="A412" s="1">
        <v>14</v>
      </c>
      <c r="B412" s="22">
        <v>159.99983330000001</v>
      </c>
      <c r="C412" s="22">
        <v>22.999833330000001</v>
      </c>
      <c r="D412" s="1">
        <v>2500</v>
      </c>
      <c r="E412" s="34">
        <v>1.71</v>
      </c>
      <c r="F412" s="34">
        <v>34.65</v>
      </c>
      <c r="G412" s="24">
        <v>7.2900000000000006E-2</v>
      </c>
      <c r="H412" s="23">
        <v>1027.71</v>
      </c>
      <c r="I412" s="2"/>
    </row>
    <row r="413" spans="1:9">
      <c r="A413" s="1">
        <v>14</v>
      </c>
      <c r="B413" s="22">
        <v>159.99983330000001</v>
      </c>
      <c r="C413" s="22">
        <v>22.999833330000001</v>
      </c>
      <c r="D413" s="1">
        <v>3000</v>
      </c>
      <c r="E413" s="34">
        <v>1.58</v>
      </c>
      <c r="F413" s="34">
        <v>34.67</v>
      </c>
      <c r="G413" s="24">
        <v>7.2599999999999998E-2</v>
      </c>
      <c r="H413" s="23">
        <v>1027.74</v>
      </c>
      <c r="I413" s="2"/>
    </row>
    <row r="414" spans="1:9">
      <c r="A414" s="1">
        <v>14</v>
      </c>
      <c r="B414" s="22">
        <v>159.99983330000001</v>
      </c>
      <c r="C414" s="22">
        <v>22.999833330000001</v>
      </c>
      <c r="D414" s="1">
        <v>3500</v>
      </c>
      <c r="E414" s="34">
        <v>1.51</v>
      </c>
      <c r="F414" s="34">
        <v>34.68</v>
      </c>
      <c r="G414" s="24">
        <v>7.0400000000000004E-2</v>
      </c>
      <c r="H414" s="23">
        <v>1027.75</v>
      </c>
      <c r="I414" s="2"/>
    </row>
    <row r="415" spans="1:9">
      <c r="A415" s="1">
        <v>14</v>
      </c>
      <c r="B415" s="22">
        <v>159.99983330000001</v>
      </c>
      <c r="C415" s="22">
        <v>22.999833330000001</v>
      </c>
      <c r="D415" s="1">
        <v>4000</v>
      </c>
      <c r="E415" s="34">
        <v>1.48</v>
      </c>
      <c r="F415" s="34">
        <v>34.68</v>
      </c>
      <c r="G415" s="24">
        <v>6.8900000000000003E-2</v>
      </c>
      <c r="H415" s="23">
        <v>1027.76</v>
      </c>
      <c r="I415" s="2"/>
    </row>
    <row r="416" spans="1:9">
      <c r="A416" s="1">
        <v>14</v>
      </c>
      <c r="B416" s="22">
        <v>159.99983330000001</v>
      </c>
      <c r="C416" s="22">
        <v>22.999833330000001</v>
      </c>
      <c r="D416" s="1">
        <v>4500</v>
      </c>
      <c r="E416" s="34">
        <v>1.47</v>
      </c>
      <c r="F416" s="34">
        <v>34.69</v>
      </c>
      <c r="G416" s="24">
        <v>6.88E-2</v>
      </c>
      <c r="H416" s="23">
        <v>1027.76</v>
      </c>
      <c r="I416" s="2"/>
    </row>
    <row r="417" spans="1:9">
      <c r="A417" s="1">
        <v>14</v>
      </c>
      <c r="B417" s="22">
        <v>159.99983330000001</v>
      </c>
      <c r="C417" s="22">
        <v>22.999833330000001</v>
      </c>
      <c r="D417" s="1">
        <v>5000</v>
      </c>
      <c r="E417" s="34">
        <v>1.49</v>
      </c>
      <c r="F417" s="34">
        <v>34.69</v>
      </c>
      <c r="G417" s="24">
        <v>6.7299999999999999E-2</v>
      </c>
      <c r="H417" s="23">
        <v>1027.76</v>
      </c>
      <c r="I417" s="2"/>
    </row>
    <row r="418" spans="1:9">
      <c r="A418" s="1">
        <v>14</v>
      </c>
      <c r="B418" s="22">
        <v>159.99983330000001</v>
      </c>
      <c r="C418" s="22">
        <v>22.999833330000001</v>
      </c>
      <c r="D418" s="1">
        <v>5500</v>
      </c>
      <c r="E418" s="34">
        <v>1.53</v>
      </c>
      <c r="F418" s="34">
        <v>34.700000000000003</v>
      </c>
      <c r="G418" s="24">
        <v>6.6100000000000006E-2</v>
      </c>
      <c r="H418" s="23">
        <v>1027.76</v>
      </c>
      <c r="I418" s="2"/>
    </row>
    <row r="419" spans="1:9">
      <c r="A419" s="1">
        <v>14</v>
      </c>
      <c r="B419" s="22">
        <v>159.99983330000001</v>
      </c>
      <c r="C419" s="22">
        <v>22.999833330000001</v>
      </c>
      <c r="D419" s="1">
        <v>5526</v>
      </c>
      <c r="E419" s="34">
        <v>1.53</v>
      </c>
      <c r="F419" s="34">
        <v>34.700000000000003</v>
      </c>
      <c r="G419" s="24">
        <v>6.6400000000000001E-2</v>
      </c>
      <c r="H419" s="23">
        <v>1027.76</v>
      </c>
      <c r="I419" s="2"/>
    </row>
    <row r="420" spans="1:9">
      <c r="A420" s="1">
        <v>15</v>
      </c>
      <c r="B420" s="22">
        <v>150.0013333</v>
      </c>
      <c r="C420" s="22">
        <v>22.999333329999999</v>
      </c>
      <c r="D420" s="1">
        <v>0</v>
      </c>
      <c r="E420" s="34">
        <v>29.1</v>
      </c>
      <c r="F420" s="35" t="s">
        <v>78</v>
      </c>
      <c r="G420" s="32" t="s">
        <v>78</v>
      </c>
      <c r="H420" s="32" t="s">
        <v>78</v>
      </c>
    </row>
    <row r="421" spans="1:9">
      <c r="A421" s="1">
        <v>15</v>
      </c>
      <c r="B421" s="22">
        <v>150.0013333</v>
      </c>
      <c r="C421" s="22">
        <v>22.999333329999999</v>
      </c>
      <c r="D421" s="1">
        <v>5</v>
      </c>
      <c r="E421" s="34">
        <v>29.57</v>
      </c>
      <c r="F421" s="34">
        <v>34.83</v>
      </c>
      <c r="G421" s="24">
        <v>9.1399999999999995E-2</v>
      </c>
      <c r="H421" s="23">
        <v>1021.75</v>
      </c>
      <c r="I421" s="2"/>
    </row>
    <row r="422" spans="1:9">
      <c r="A422" s="1">
        <v>15</v>
      </c>
      <c r="B422" s="22">
        <v>150.0013333</v>
      </c>
      <c r="C422" s="22">
        <v>22.999333329999999</v>
      </c>
      <c r="D422" s="1">
        <v>10</v>
      </c>
      <c r="E422" s="34">
        <v>29.58</v>
      </c>
      <c r="F422" s="34">
        <v>34.83</v>
      </c>
      <c r="G422" s="24">
        <v>9.8000000000000004E-2</v>
      </c>
      <c r="H422" s="23">
        <v>1021.75</v>
      </c>
      <c r="I422" s="2"/>
    </row>
    <row r="423" spans="1:9">
      <c r="A423" s="1">
        <v>15</v>
      </c>
      <c r="B423" s="22">
        <v>150.0013333</v>
      </c>
      <c r="C423" s="22">
        <v>22.999333329999999</v>
      </c>
      <c r="D423" s="1">
        <v>20</v>
      </c>
      <c r="E423" s="34">
        <v>29.5</v>
      </c>
      <c r="F423" s="34">
        <v>34.83</v>
      </c>
      <c r="G423" s="24">
        <v>9.6799999999999997E-2</v>
      </c>
      <c r="H423" s="23">
        <v>1021.77</v>
      </c>
      <c r="I423" s="2"/>
    </row>
    <row r="424" spans="1:9">
      <c r="A424" s="1">
        <v>15</v>
      </c>
      <c r="B424" s="22">
        <v>150.0013333</v>
      </c>
      <c r="C424" s="22">
        <v>22.999333329999999</v>
      </c>
      <c r="D424" s="1">
        <v>30</v>
      </c>
      <c r="E424" s="34">
        <v>28.66</v>
      </c>
      <c r="F424" s="34">
        <v>34.799999999999997</v>
      </c>
      <c r="G424" s="24">
        <v>0.108</v>
      </c>
      <c r="H424" s="23">
        <v>1022.03</v>
      </c>
      <c r="I424" s="2"/>
    </row>
    <row r="425" spans="1:9">
      <c r="A425" s="1">
        <v>15</v>
      </c>
      <c r="B425" s="22">
        <v>150.0013333</v>
      </c>
      <c r="C425" s="22">
        <v>22.999333329999999</v>
      </c>
      <c r="D425" s="1">
        <v>40</v>
      </c>
      <c r="E425" s="34">
        <v>27.71</v>
      </c>
      <c r="F425" s="34">
        <v>34.840000000000003</v>
      </c>
      <c r="G425" s="24">
        <v>0.124</v>
      </c>
      <c r="H425" s="23">
        <v>1022.37</v>
      </c>
      <c r="I425" s="2"/>
    </row>
    <row r="426" spans="1:9">
      <c r="A426" s="1">
        <v>15</v>
      </c>
      <c r="B426" s="22">
        <v>150.0013333</v>
      </c>
      <c r="C426" s="22">
        <v>22.999333329999999</v>
      </c>
      <c r="D426" s="1">
        <v>50</v>
      </c>
      <c r="E426" s="34">
        <v>24.96</v>
      </c>
      <c r="F426" s="34">
        <v>34.85</v>
      </c>
      <c r="G426" s="24">
        <v>0.16900000000000001</v>
      </c>
      <c r="H426" s="23">
        <v>1023.24</v>
      </c>
      <c r="I426" s="2"/>
    </row>
    <row r="427" spans="1:9">
      <c r="A427" s="1">
        <v>15</v>
      </c>
      <c r="B427" s="22">
        <v>150.0013333</v>
      </c>
      <c r="C427" s="22">
        <v>22.999333329999999</v>
      </c>
      <c r="D427" s="1">
        <v>75</v>
      </c>
      <c r="E427" s="34">
        <v>21.74</v>
      </c>
      <c r="F427" s="34">
        <v>35.04</v>
      </c>
      <c r="G427" s="24">
        <v>0.28899999999999998</v>
      </c>
      <c r="H427" s="23">
        <v>1024.32</v>
      </c>
      <c r="I427" s="2"/>
    </row>
    <row r="428" spans="1:9">
      <c r="A428" s="1">
        <v>15</v>
      </c>
      <c r="B428" s="22">
        <v>150.0013333</v>
      </c>
      <c r="C428" s="22">
        <v>22.999333329999999</v>
      </c>
      <c r="D428" s="1">
        <v>100</v>
      </c>
      <c r="E428" s="34">
        <v>20.43</v>
      </c>
      <c r="F428" s="34">
        <v>34.99</v>
      </c>
      <c r="G428" s="24">
        <v>0.57099999999999995</v>
      </c>
      <c r="H428" s="23">
        <v>1024.6400000000001</v>
      </c>
      <c r="I428" s="2"/>
    </row>
    <row r="429" spans="1:9">
      <c r="A429" s="1">
        <v>15</v>
      </c>
      <c r="B429" s="22">
        <v>150.0013333</v>
      </c>
      <c r="C429" s="22">
        <v>22.999333329999999</v>
      </c>
      <c r="D429" s="1">
        <v>125</v>
      </c>
      <c r="E429" s="34">
        <v>19.12</v>
      </c>
      <c r="F429" s="34">
        <v>34.909999999999997</v>
      </c>
      <c r="G429" s="24">
        <v>0.442</v>
      </c>
      <c r="H429" s="23">
        <v>1024.92</v>
      </c>
      <c r="I429" s="2"/>
    </row>
    <row r="430" spans="1:9">
      <c r="A430" s="1">
        <v>15</v>
      </c>
      <c r="B430" s="22">
        <v>150.0013333</v>
      </c>
      <c r="C430" s="22">
        <v>22.999333329999999</v>
      </c>
      <c r="D430" s="1">
        <v>150</v>
      </c>
      <c r="E430" s="34">
        <v>18.45</v>
      </c>
      <c r="F430" s="34">
        <v>34.880000000000003</v>
      </c>
      <c r="G430" s="24">
        <v>0.27500000000000002</v>
      </c>
      <c r="H430" s="23">
        <v>1025.07</v>
      </c>
      <c r="I430" s="2"/>
    </row>
    <row r="431" spans="1:9">
      <c r="A431" s="1">
        <v>15</v>
      </c>
      <c r="B431" s="22">
        <v>150.0013333</v>
      </c>
      <c r="C431" s="22">
        <v>22.999333329999999</v>
      </c>
      <c r="D431" s="1">
        <v>175</v>
      </c>
      <c r="E431" s="34">
        <v>17.75</v>
      </c>
      <c r="F431" s="34">
        <v>34.83</v>
      </c>
      <c r="G431" s="24">
        <v>0.17699999999999999</v>
      </c>
      <c r="H431" s="23">
        <v>1025.2</v>
      </c>
      <c r="I431" s="2"/>
    </row>
    <row r="432" spans="1:9">
      <c r="A432" s="1">
        <v>15</v>
      </c>
      <c r="B432" s="22">
        <v>150.0013333</v>
      </c>
      <c r="C432" s="22">
        <v>22.999333329999999</v>
      </c>
      <c r="D432" s="1">
        <v>200</v>
      </c>
      <c r="E432" s="34">
        <v>17.34</v>
      </c>
      <c r="F432" s="34">
        <v>34.79</v>
      </c>
      <c r="G432" s="24">
        <v>7.7299999999999994E-2</v>
      </c>
      <c r="H432" s="23">
        <v>1025.27</v>
      </c>
      <c r="I432" s="2"/>
    </row>
    <row r="433" spans="1:9">
      <c r="A433" s="1">
        <v>15</v>
      </c>
      <c r="B433" s="22">
        <v>150.0013333</v>
      </c>
      <c r="C433" s="22">
        <v>22.999333329999999</v>
      </c>
      <c r="D433" s="1">
        <v>250</v>
      </c>
      <c r="E433" s="34">
        <v>16.77</v>
      </c>
      <c r="F433" s="34">
        <v>34.75</v>
      </c>
      <c r="G433" s="24">
        <v>6.3100000000000003E-2</v>
      </c>
      <c r="H433" s="23">
        <v>1025.3800000000001</v>
      </c>
      <c r="I433" s="2"/>
    </row>
    <row r="434" spans="1:9">
      <c r="A434" s="1">
        <v>15</v>
      </c>
      <c r="B434" s="22">
        <v>150.0013333</v>
      </c>
      <c r="C434" s="22">
        <v>22.999333329999999</v>
      </c>
      <c r="D434" s="1">
        <v>300</v>
      </c>
      <c r="E434" s="34">
        <v>16.05</v>
      </c>
      <c r="F434" s="34">
        <v>34.68</v>
      </c>
      <c r="G434" s="24">
        <v>6.4699999999999994E-2</v>
      </c>
      <c r="H434" s="23">
        <v>1025.49</v>
      </c>
      <c r="I434" s="2"/>
    </row>
    <row r="435" spans="1:9">
      <c r="A435" s="1">
        <v>15</v>
      </c>
      <c r="B435" s="22">
        <v>150.0013333</v>
      </c>
      <c r="C435" s="22">
        <v>22.999333329999999</v>
      </c>
      <c r="D435" s="1">
        <v>400</v>
      </c>
      <c r="E435" s="34">
        <v>13.1</v>
      </c>
      <c r="F435" s="34">
        <v>34.4</v>
      </c>
      <c r="G435" s="24">
        <v>6.5699999999999995E-2</v>
      </c>
      <c r="H435" s="23">
        <v>1025.9100000000001</v>
      </c>
      <c r="I435" s="2"/>
    </row>
    <row r="436" spans="1:9">
      <c r="A436" s="1">
        <v>15</v>
      </c>
      <c r="B436" s="22">
        <v>150.0013333</v>
      </c>
      <c r="C436" s="22">
        <v>22.999333329999999</v>
      </c>
      <c r="D436" s="1">
        <v>500</v>
      </c>
      <c r="E436" s="34">
        <v>9.86</v>
      </c>
      <c r="F436" s="34">
        <v>34.18</v>
      </c>
      <c r="G436" s="24">
        <v>6.88E-2</v>
      </c>
      <c r="H436" s="23">
        <v>1026.3399999999999</v>
      </c>
      <c r="I436" s="2"/>
    </row>
    <row r="437" spans="1:9">
      <c r="A437" s="1">
        <v>15</v>
      </c>
      <c r="B437" s="22">
        <v>150.0013333</v>
      </c>
      <c r="C437" s="22">
        <v>22.999333329999999</v>
      </c>
      <c r="D437" s="1">
        <v>600</v>
      </c>
      <c r="E437" s="34">
        <v>7.57</v>
      </c>
      <c r="F437" s="34">
        <v>34.1</v>
      </c>
      <c r="G437" s="24">
        <v>7.2999999999999995E-2</v>
      </c>
      <c r="H437" s="23">
        <v>1026.6300000000001</v>
      </c>
      <c r="I437" s="2"/>
    </row>
    <row r="438" spans="1:9">
      <c r="A438" s="1">
        <v>15</v>
      </c>
      <c r="B438" s="22">
        <v>150.0013333</v>
      </c>
      <c r="C438" s="22">
        <v>22.999333329999999</v>
      </c>
      <c r="D438" s="1">
        <v>700</v>
      </c>
      <c r="E438" s="34">
        <v>5.92</v>
      </c>
      <c r="F438" s="34">
        <v>34.15</v>
      </c>
      <c r="G438" s="24">
        <v>7.6600000000000001E-2</v>
      </c>
      <c r="H438" s="23">
        <v>1026.8900000000001</v>
      </c>
      <c r="I438" s="2"/>
    </row>
    <row r="439" spans="1:9">
      <c r="A439" s="1">
        <v>15</v>
      </c>
      <c r="B439" s="22">
        <v>150.0013333</v>
      </c>
      <c r="C439" s="22">
        <v>22.999333329999999</v>
      </c>
      <c r="D439" s="1">
        <v>800</v>
      </c>
      <c r="E439" s="34">
        <v>4.91</v>
      </c>
      <c r="F439" s="34">
        <v>34.200000000000003</v>
      </c>
      <c r="G439" s="24">
        <v>7.9500000000000001E-2</v>
      </c>
      <c r="H439" s="23">
        <v>1027.05</v>
      </c>
      <c r="I439" s="2"/>
    </row>
    <row r="440" spans="1:9">
      <c r="A440" s="1">
        <v>15</v>
      </c>
      <c r="B440" s="22">
        <v>150.0013333</v>
      </c>
      <c r="C440" s="22">
        <v>22.999333329999999</v>
      </c>
      <c r="D440" s="1">
        <v>900</v>
      </c>
      <c r="E440" s="34">
        <v>4.37</v>
      </c>
      <c r="F440" s="34">
        <v>34.299999999999997</v>
      </c>
      <c r="G440" s="24">
        <v>7.9899999999999999E-2</v>
      </c>
      <c r="H440" s="23">
        <v>1027.19</v>
      </c>
      <c r="I440" s="2"/>
    </row>
    <row r="441" spans="1:9">
      <c r="A441" s="1">
        <v>15</v>
      </c>
      <c r="B441" s="22">
        <v>150.0013333</v>
      </c>
      <c r="C441" s="22">
        <v>22.999333329999999</v>
      </c>
      <c r="D441" s="1">
        <v>1000</v>
      </c>
      <c r="E441" s="34">
        <v>3.9</v>
      </c>
      <c r="F441" s="34">
        <v>34.380000000000003</v>
      </c>
      <c r="G441" s="24">
        <v>8.0100000000000005E-2</v>
      </c>
      <c r="H441" s="23">
        <v>1027.3</v>
      </c>
      <c r="I441" s="2"/>
    </row>
    <row r="442" spans="1:9">
      <c r="A442" s="1">
        <v>15</v>
      </c>
      <c r="B442" s="22">
        <v>150.0013333</v>
      </c>
      <c r="C442" s="22">
        <v>22.999333329999999</v>
      </c>
      <c r="D442" s="1">
        <v>1200</v>
      </c>
      <c r="E442" s="34">
        <v>3.25</v>
      </c>
      <c r="F442" s="34">
        <v>34.47</v>
      </c>
      <c r="G442" s="24">
        <v>7.8600000000000003E-2</v>
      </c>
      <c r="H442" s="23">
        <v>1027.44</v>
      </c>
      <c r="I442" s="2"/>
    </row>
    <row r="443" spans="1:9">
      <c r="A443" s="1">
        <v>15</v>
      </c>
      <c r="B443" s="22">
        <v>150.0013333</v>
      </c>
      <c r="C443" s="22">
        <v>22.999333329999999</v>
      </c>
      <c r="D443" s="1">
        <v>1500</v>
      </c>
      <c r="E443" s="34">
        <v>2.4900000000000002</v>
      </c>
      <c r="F443" s="34">
        <v>34.549999999999997</v>
      </c>
      <c r="G443" s="24">
        <v>7.5999999999999998E-2</v>
      </c>
      <c r="H443" s="23">
        <v>1027.57</v>
      </c>
      <c r="I443" s="2"/>
    </row>
    <row r="444" spans="1:9">
      <c r="A444" s="1">
        <v>15</v>
      </c>
      <c r="B444" s="22">
        <v>150.0013333</v>
      </c>
      <c r="C444" s="22">
        <v>22.999333329999999</v>
      </c>
      <c r="D444" s="1">
        <v>2000</v>
      </c>
      <c r="E444" s="34">
        <v>1.93</v>
      </c>
      <c r="F444" s="34">
        <v>34.619999999999997</v>
      </c>
      <c r="G444" s="24">
        <v>7.6100000000000001E-2</v>
      </c>
      <c r="H444" s="23">
        <v>1027.67</v>
      </c>
      <c r="I444" s="2"/>
    </row>
    <row r="445" spans="1:9">
      <c r="A445" s="1">
        <v>15</v>
      </c>
      <c r="B445" s="22">
        <v>150.0013333</v>
      </c>
      <c r="C445" s="22">
        <v>22.999333329999999</v>
      </c>
      <c r="D445" s="1">
        <v>2500</v>
      </c>
      <c r="E445" s="34">
        <v>1.69</v>
      </c>
      <c r="F445" s="34">
        <v>34.65</v>
      </c>
      <c r="G445" s="24">
        <v>7.2999999999999995E-2</v>
      </c>
      <c r="H445" s="23">
        <v>1027.72</v>
      </c>
      <c r="I445" s="2"/>
    </row>
    <row r="446" spans="1:9">
      <c r="A446" s="1">
        <v>15</v>
      </c>
      <c r="B446" s="22">
        <v>150.0013333</v>
      </c>
      <c r="C446" s="22">
        <v>22.999333329999999</v>
      </c>
      <c r="D446" s="1">
        <v>3000</v>
      </c>
      <c r="E446" s="34">
        <v>1.58</v>
      </c>
      <c r="F446" s="34">
        <v>34.67</v>
      </c>
      <c r="G446" s="24">
        <v>7.1900000000000006E-2</v>
      </c>
      <c r="H446" s="23">
        <v>1027.74</v>
      </c>
      <c r="I446" s="2"/>
    </row>
    <row r="447" spans="1:9">
      <c r="A447" s="1">
        <v>15</v>
      </c>
      <c r="B447" s="22">
        <v>150.0013333</v>
      </c>
      <c r="C447" s="22">
        <v>22.999333329999999</v>
      </c>
      <c r="D447" s="1">
        <v>3500</v>
      </c>
      <c r="E447" s="34">
        <v>1.51</v>
      </c>
      <c r="F447" s="34">
        <v>34.68</v>
      </c>
      <c r="G447" s="24">
        <v>6.9699999999999998E-2</v>
      </c>
      <c r="H447" s="23">
        <v>1027.75</v>
      </c>
      <c r="I447" s="2"/>
    </row>
    <row r="448" spans="1:9">
      <c r="A448" s="1">
        <v>15</v>
      </c>
      <c r="B448" s="22">
        <v>150.0013333</v>
      </c>
      <c r="C448" s="22">
        <v>22.999333329999999</v>
      </c>
      <c r="D448" s="1">
        <v>4000</v>
      </c>
      <c r="E448" s="34">
        <v>1.49</v>
      </c>
      <c r="F448" s="34">
        <v>34.68</v>
      </c>
      <c r="G448" s="24">
        <v>6.8900000000000003E-2</v>
      </c>
      <c r="H448" s="23">
        <v>1027.76</v>
      </c>
      <c r="I448" s="2"/>
    </row>
    <row r="449" spans="1:9">
      <c r="A449" s="1">
        <v>15</v>
      </c>
      <c r="B449" s="22">
        <v>150.0013333</v>
      </c>
      <c r="C449" s="22">
        <v>22.999333329999999</v>
      </c>
      <c r="D449" s="1">
        <v>4500</v>
      </c>
      <c r="E449" s="34">
        <v>1.47</v>
      </c>
      <c r="F449" s="34">
        <v>34.69</v>
      </c>
      <c r="G449" s="24">
        <v>6.8699999999999997E-2</v>
      </c>
      <c r="H449" s="23">
        <v>1027.76</v>
      </c>
      <c r="I449" s="2"/>
    </row>
    <row r="450" spans="1:9">
      <c r="A450" s="1">
        <v>15</v>
      </c>
      <c r="B450" s="22">
        <v>150.0013333</v>
      </c>
      <c r="C450" s="22">
        <v>22.999333329999999</v>
      </c>
      <c r="D450" s="1">
        <v>5000</v>
      </c>
      <c r="E450" s="34">
        <v>1.49</v>
      </c>
      <c r="F450" s="34">
        <v>34.69</v>
      </c>
      <c r="G450" s="24">
        <v>6.7000000000000004E-2</v>
      </c>
      <c r="H450" s="23">
        <v>1027.77</v>
      </c>
      <c r="I450" s="2"/>
    </row>
    <row r="451" spans="1:9">
      <c r="A451" s="1">
        <v>15</v>
      </c>
      <c r="B451" s="22">
        <v>150.0013333</v>
      </c>
      <c r="C451" s="22">
        <v>22.999333329999999</v>
      </c>
      <c r="D451" s="1">
        <v>5500</v>
      </c>
      <c r="E451" s="34">
        <v>1.52</v>
      </c>
      <c r="F451" s="34">
        <v>34.700000000000003</v>
      </c>
      <c r="G451" s="24">
        <v>6.6699999999999995E-2</v>
      </c>
      <c r="H451" s="23">
        <v>1027.77</v>
      </c>
      <c r="I451" s="2"/>
    </row>
    <row r="452" spans="1:9">
      <c r="A452" s="1">
        <v>15</v>
      </c>
      <c r="B452" s="22">
        <v>150.0013333</v>
      </c>
      <c r="C452" s="22">
        <v>22.999333329999999</v>
      </c>
      <c r="D452" s="1">
        <v>5796</v>
      </c>
      <c r="E452" s="34">
        <v>1.53</v>
      </c>
      <c r="F452" s="34">
        <v>34.700000000000003</v>
      </c>
      <c r="G452" s="24">
        <v>6.6600000000000006E-2</v>
      </c>
      <c r="H452" s="23">
        <v>1027.77</v>
      </c>
      <c r="I452" s="2"/>
    </row>
    <row r="453" spans="1:9">
      <c r="A453" s="1">
        <v>16</v>
      </c>
      <c r="B453" s="22">
        <v>139.99983330000001</v>
      </c>
      <c r="C453" s="22">
        <v>23.000499999999999</v>
      </c>
      <c r="D453" s="1">
        <v>0</v>
      </c>
      <c r="E453" s="34">
        <v>31.1</v>
      </c>
      <c r="F453" s="35" t="s">
        <v>78</v>
      </c>
      <c r="G453" s="32" t="s">
        <v>78</v>
      </c>
      <c r="H453" s="32" t="s">
        <v>78</v>
      </c>
    </row>
    <row r="454" spans="1:9">
      <c r="A454" s="1">
        <v>16</v>
      </c>
      <c r="B454" s="22">
        <v>139.99983330000001</v>
      </c>
      <c r="C454" s="22">
        <v>23.000499999999999</v>
      </c>
      <c r="D454" s="1">
        <v>5</v>
      </c>
      <c r="E454" s="34">
        <v>30.3</v>
      </c>
      <c r="F454" s="34">
        <v>34.840000000000003</v>
      </c>
      <c r="G454" s="24">
        <v>7.1400000000000005E-2</v>
      </c>
      <c r="H454" s="23">
        <v>1021.5</v>
      </c>
      <c r="I454" s="2"/>
    </row>
    <row r="455" spans="1:9">
      <c r="A455" s="1">
        <v>16</v>
      </c>
      <c r="B455" s="22">
        <v>139.99983330000001</v>
      </c>
      <c r="C455" s="22">
        <v>23.000499999999999</v>
      </c>
      <c r="D455" s="1">
        <v>10</v>
      </c>
      <c r="E455" s="34">
        <v>30.05</v>
      </c>
      <c r="F455" s="34">
        <v>34.83</v>
      </c>
      <c r="G455" s="24">
        <v>7.3099999999999998E-2</v>
      </c>
      <c r="H455" s="23">
        <v>1021.59</v>
      </c>
      <c r="I455" s="2"/>
    </row>
    <row r="456" spans="1:9">
      <c r="A456" s="1">
        <v>16</v>
      </c>
      <c r="B456" s="22">
        <v>139.99983330000001</v>
      </c>
      <c r="C456" s="22">
        <v>23.000499999999999</v>
      </c>
      <c r="D456" s="1">
        <v>20</v>
      </c>
      <c r="E456" s="34">
        <v>30.02</v>
      </c>
      <c r="F456" s="34">
        <v>34.83</v>
      </c>
      <c r="G456" s="24">
        <v>7.6799999999999993E-2</v>
      </c>
      <c r="H456" s="23">
        <v>1021.6</v>
      </c>
      <c r="I456" s="2"/>
    </row>
    <row r="457" spans="1:9">
      <c r="A457" s="1">
        <v>16</v>
      </c>
      <c r="B457" s="22">
        <v>139.99983330000001</v>
      </c>
      <c r="C457" s="22">
        <v>23.000499999999999</v>
      </c>
      <c r="D457" s="1">
        <v>30</v>
      </c>
      <c r="E457" s="34">
        <v>29.89</v>
      </c>
      <c r="F457" s="34">
        <v>34.840000000000003</v>
      </c>
      <c r="G457" s="24">
        <v>7.8700000000000006E-2</v>
      </c>
      <c r="H457" s="23">
        <v>1021.65</v>
      </c>
      <c r="I457" s="2"/>
    </row>
    <row r="458" spans="1:9">
      <c r="A458" s="1">
        <v>16</v>
      </c>
      <c r="B458" s="22">
        <v>139.99983330000001</v>
      </c>
      <c r="C458" s="22">
        <v>23.000499999999999</v>
      </c>
      <c r="D458" s="1">
        <v>40</v>
      </c>
      <c r="E458" s="34">
        <v>29.33</v>
      </c>
      <c r="F458" s="34">
        <v>34.85</v>
      </c>
      <c r="G458" s="24">
        <v>8.09E-2</v>
      </c>
      <c r="H458" s="23">
        <v>1021.85</v>
      </c>
      <c r="I458" s="2"/>
    </row>
    <row r="459" spans="1:9">
      <c r="A459" s="1">
        <v>16</v>
      </c>
      <c r="B459" s="22">
        <v>139.99983330000001</v>
      </c>
      <c r="C459" s="22">
        <v>23.000499999999999</v>
      </c>
      <c r="D459" s="1">
        <v>50</v>
      </c>
      <c r="E459" s="34">
        <v>27.43</v>
      </c>
      <c r="F459" s="34">
        <v>34.96</v>
      </c>
      <c r="G459" s="24">
        <v>9.8299999999999998E-2</v>
      </c>
      <c r="H459" s="23">
        <v>1022.55</v>
      </c>
      <c r="I459" s="2"/>
    </row>
    <row r="460" spans="1:9">
      <c r="A460" s="1">
        <v>16</v>
      </c>
      <c r="B460" s="22">
        <v>139.99983330000001</v>
      </c>
      <c r="C460" s="22">
        <v>23.000499999999999</v>
      </c>
      <c r="D460" s="1">
        <v>75</v>
      </c>
      <c r="E460" s="34">
        <v>24.33</v>
      </c>
      <c r="F460" s="34">
        <v>35.11</v>
      </c>
      <c r="G460" s="24">
        <v>0.18</v>
      </c>
      <c r="H460" s="23">
        <v>1023.63</v>
      </c>
      <c r="I460" s="2"/>
    </row>
    <row r="461" spans="1:9">
      <c r="A461" s="1">
        <v>16</v>
      </c>
      <c r="B461" s="22">
        <v>139.99983330000001</v>
      </c>
      <c r="C461" s="22">
        <v>23.000499999999999</v>
      </c>
      <c r="D461" s="1">
        <v>100</v>
      </c>
      <c r="E461" s="34">
        <v>23.27</v>
      </c>
      <c r="F461" s="34">
        <v>35.18</v>
      </c>
      <c r="G461" s="24">
        <v>0.26300000000000001</v>
      </c>
      <c r="H461" s="23">
        <v>1023.99</v>
      </c>
      <c r="I461" s="2"/>
    </row>
    <row r="462" spans="1:9">
      <c r="A462" s="1">
        <v>16</v>
      </c>
      <c r="B462" s="22">
        <v>139.99983330000001</v>
      </c>
      <c r="C462" s="22">
        <v>23.000499999999999</v>
      </c>
      <c r="D462" s="1">
        <v>125</v>
      </c>
      <c r="E462" s="34">
        <v>21.09</v>
      </c>
      <c r="F462" s="34">
        <v>35.11</v>
      </c>
      <c r="G462" s="24">
        <v>0.42799999999999999</v>
      </c>
      <c r="H462" s="23">
        <v>1024.55</v>
      </c>
      <c r="I462" s="2"/>
    </row>
    <row r="463" spans="1:9">
      <c r="A463" s="1">
        <v>16</v>
      </c>
      <c r="B463" s="22">
        <v>139.99983330000001</v>
      </c>
      <c r="C463" s="22">
        <v>23.000499999999999</v>
      </c>
      <c r="D463" s="1">
        <v>150</v>
      </c>
      <c r="E463" s="34">
        <v>19.93</v>
      </c>
      <c r="F463" s="34">
        <v>35.01</v>
      </c>
      <c r="G463" s="24">
        <v>0.14199999999999999</v>
      </c>
      <c r="H463" s="23">
        <v>1024.79</v>
      </c>
      <c r="I463" s="2"/>
    </row>
    <row r="464" spans="1:9">
      <c r="A464" s="1">
        <v>16</v>
      </c>
      <c r="B464" s="22">
        <v>139.99983330000001</v>
      </c>
      <c r="C464" s="22">
        <v>23.000499999999999</v>
      </c>
      <c r="D464" s="1">
        <v>175</v>
      </c>
      <c r="E464" s="34">
        <v>19.09</v>
      </c>
      <c r="F464" s="34">
        <v>34.94</v>
      </c>
      <c r="G464" s="24">
        <v>9.98E-2</v>
      </c>
      <c r="H464" s="23">
        <v>1024.95</v>
      </c>
      <c r="I464" s="2"/>
    </row>
    <row r="465" spans="1:9">
      <c r="A465" s="1">
        <v>16</v>
      </c>
      <c r="B465" s="22">
        <v>139.99983330000001</v>
      </c>
      <c r="C465" s="22">
        <v>23.000499999999999</v>
      </c>
      <c r="D465" s="1">
        <v>200</v>
      </c>
      <c r="E465" s="34">
        <v>18.3</v>
      </c>
      <c r="F465" s="34">
        <v>34.869999999999997</v>
      </c>
      <c r="G465" s="24">
        <v>7.2300000000000003E-2</v>
      </c>
      <c r="H465" s="23">
        <v>1025.0999999999999</v>
      </c>
      <c r="I465" s="2"/>
    </row>
    <row r="466" spans="1:9">
      <c r="A466" s="1">
        <v>16</v>
      </c>
      <c r="B466" s="22">
        <v>139.99983330000001</v>
      </c>
      <c r="C466" s="22">
        <v>23.000499999999999</v>
      </c>
      <c r="D466" s="1">
        <v>250</v>
      </c>
      <c r="E466" s="34">
        <v>17.350000000000001</v>
      </c>
      <c r="F466" s="34">
        <v>34.78</v>
      </c>
      <c r="G466" s="24">
        <v>6.4100000000000004E-2</v>
      </c>
      <c r="H466" s="23">
        <v>1025.27</v>
      </c>
      <c r="I466" s="2"/>
    </row>
    <row r="467" spans="1:9">
      <c r="A467" s="1">
        <v>16</v>
      </c>
      <c r="B467" s="22">
        <v>139.99983330000001</v>
      </c>
      <c r="C467" s="22">
        <v>23.000499999999999</v>
      </c>
      <c r="D467" s="1">
        <v>300</v>
      </c>
      <c r="E467" s="34">
        <v>16.260000000000002</v>
      </c>
      <c r="F467" s="34">
        <v>34.68</v>
      </c>
      <c r="G467" s="24">
        <v>6.3799999999999996E-2</v>
      </c>
      <c r="H467" s="23">
        <v>1025.44</v>
      </c>
      <c r="I467" s="2"/>
    </row>
    <row r="468" spans="1:9">
      <c r="A468" s="1">
        <v>16</v>
      </c>
      <c r="B468" s="22">
        <v>139.99983330000001</v>
      </c>
      <c r="C468" s="22">
        <v>23.000499999999999</v>
      </c>
      <c r="D468" s="1">
        <v>400</v>
      </c>
      <c r="E468" s="34">
        <v>13.78</v>
      </c>
      <c r="F468" s="34">
        <v>34.47</v>
      </c>
      <c r="G468" s="24">
        <v>6.4899999999999999E-2</v>
      </c>
      <c r="H468" s="23">
        <v>1025.82</v>
      </c>
      <c r="I468" s="2"/>
    </row>
    <row r="469" spans="1:9">
      <c r="A469" s="1">
        <v>16</v>
      </c>
      <c r="B469" s="22">
        <v>139.99983330000001</v>
      </c>
      <c r="C469" s="22">
        <v>23.000499999999999</v>
      </c>
      <c r="D469" s="1">
        <v>500</v>
      </c>
      <c r="E469" s="34">
        <v>10.92</v>
      </c>
      <c r="F469" s="34">
        <v>34.28</v>
      </c>
      <c r="G469" s="24">
        <v>6.83E-2</v>
      </c>
      <c r="H469" s="23">
        <v>1026.23</v>
      </c>
      <c r="I469" s="2"/>
    </row>
    <row r="470" spans="1:9">
      <c r="A470" s="1">
        <v>16</v>
      </c>
      <c r="B470" s="22">
        <v>139.99983330000001</v>
      </c>
      <c r="C470" s="22">
        <v>23.000499999999999</v>
      </c>
      <c r="D470" s="1">
        <v>600</v>
      </c>
      <c r="E470" s="34">
        <v>8.14</v>
      </c>
      <c r="F470" s="34">
        <v>34.14</v>
      </c>
      <c r="G470" s="24">
        <v>7.2300000000000003E-2</v>
      </c>
      <c r="H470" s="23">
        <v>1026.58</v>
      </c>
      <c r="I470" s="2"/>
    </row>
    <row r="471" spans="1:9">
      <c r="A471" s="1">
        <v>16</v>
      </c>
      <c r="B471" s="22">
        <v>139.99983330000001</v>
      </c>
      <c r="C471" s="22">
        <v>23.000499999999999</v>
      </c>
      <c r="D471" s="1">
        <v>700</v>
      </c>
      <c r="E471" s="34">
        <v>6.26</v>
      </c>
      <c r="F471" s="34">
        <v>34.15</v>
      </c>
      <c r="G471" s="24">
        <v>7.4399999999999994E-2</v>
      </c>
      <c r="H471" s="23">
        <v>1026.8399999999999</v>
      </c>
      <c r="I471" s="2"/>
    </row>
    <row r="472" spans="1:9">
      <c r="A472" s="1">
        <v>16</v>
      </c>
      <c r="B472" s="22">
        <v>139.99983330000001</v>
      </c>
      <c r="C472" s="22">
        <v>23.000499999999999</v>
      </c>
      <c r="D472" s="1">
        <v>800</v>
      </c>
      <c r="E472" s="34">
        <v>5.14</v>
      </c>
      <c r="F472" s="34">
        <v>34.21</v>
      </c>
      <c r="G472" s="24">
        <v>7.7200000000000005E-2</v>
      </c>
      <c r="H472" s="23">
        <v>1027.03</v>
      </c>
      <c r="I472" s="2"/>
    </row>
    <row r="473" spans="1:9">
      <c r="A473" s="1">
        <v>16</v>
      </c>
      <c r="B473" s="22">
        <v>139.99983330000001</v>
      </c>
      <c r="C473" s="22">
        <v>23.000499999999999</v>
      </c>
      <c r="D473" s="1">
        <v>900</v>
      </c>
      <c r="E473" s="34">
        <v>4.41</v>
      </c>
      <c r="F473" s="34">
        <v>34.299999999999997</v>
      </c>
      <c r="G473" s="24">
        <v>7.8E-2</v>
      </c>
      <c r="H473" s="23">
        <v>1027.19</v>
      </c>
      <c r="I473" s="2"/>
    </row>
    <row r="474" spans="1:9">
      <c r="A474" s="1">
        <v>16</v>
      </c>
      <c r="B474" s="22">
        <v>139.99983330000001</v>
      </c>
      <c r="C474" s="22">
        <v>23.000499999999999</v>
      </c>
      <c r="D474" s="1">
        <v>1000</v>
      </c>
      <c r="E474" s="34">
        <v>3.75</v>
      </c>
      <c r="F474" s="34">
        <v>34.369999999999997</v>
      </c>
      <c r="G474" s="24">
        <v>7.8100000000000003E-2</v>
      </c>
      <c r="H474" s="23">
        <v>1027.31</v>
      </c>
      <c r="I474" s="2"/>
    </row>
    <row r="475" spans="1:9">
      <c r="A475" s="1">
        <v>16</v>
      </c>
      <c r="B475" s="22">
        <v>139.99983330000001</v>
      </c>
      <c r="C475" s="22">
        <v>23.000499999999999</v>
      </c>
      <c r="D475" s="1">
        <v>1200</v>
      </c>
      <c r="E475" s="34">
        <v>3.15</v>
      </c>
      <c r="F475" s="34">
        <v>34.46</v>
      </c>
      <c r="G475" s="24">
        <v>7.9299999999999995E-2</v>
      </c>
      <c r="H475" s="23">
        <v>1027.44</v>
      </c>
      <c r="I475" s="2"/>
    </row>
    <row r="476" spans="1:9">
      <c r="A476" s="1">
        <v>16</v>
      </c>
      <c r="B476" s="22">
        <v>139.99983330000001</v>
      </c>
      <c r="C476" s="22">
        <v>23.000499999999999</v>
      </c>
      <c r="D476" s="1">
        <v>1500</v>
      </c>
      <c r="E476" s="34">
        <v>2.59</v>
      </c>
      <c r="F476" s="34">
        <v>34.54</v>
      </c>
      <c r="G476" s="24">
        <v>7.6300000000000007E-2</v>
      </c>
      <c r="H476" s="23">
        <v>1027.56</v>
      </c>
      <c r="I476" s="2"/>
    </row>
    <row r="477" spans="1:9">
      <c r="A477" s="1">
        <v>16</v>
      </c>
      <c r="B477" s="22">
        <v>139.99983330000001</v>
      </c>
      <c r="C477" s="22">
        <v>23.000499999999999</v>
      </c>
      <c r="D477" s="1">
        <v>2000</v>
      </c>
      <c r="E477" s="34">
        <v>2.09</v>
      </c>
      <c r="F477" s="34">
        <v>34.619999999999997</v>
      </c>
      <c r="G477" s="24">
        <v>7.3599999999999999E-2</v>
      </c>
      <c r="H477" s="23">
        <v>1027.6600000000001</v>
      </c>
      <c r="I477" s="2"/>
    </row>
    <row r="478" spans="1:9">
      <c r="A478" s="1">
        <v>16</v>
      </c>
      <c r="B478" s="22">
        <v>139.99983330000001</v>
      </c>
      <c r="C478" s="22">
        <v>23.000499999999999</v>
      </c>
      <c r="D478" s="1">
        <v>2500</v>
      </c>
      <c r="E478" s="34">
        <v>1.78</v>
      </c>
      <c r="F478" s="34">
        <v>34.65</v>
      </c>
      <c r="G478" s="24">
        <v>7.22E-2</v>
      </c>
      <c r="H478" s="23">
        <v>1027.71</v>
      </c>
      <c r="I478" s="2"/>
    </row>
    <row r="479" spans="1:9">
      <c r="A479" s="1">
        <v>16</v>
      </c>
      <c r="B479" s="22">
        <v>139.99983330000001</v>
      </c>
      <c r="C479" s="22">
        <v>23.000499999999999</v>
      </c>
      <c r="D479" s="1">
        <v>3000</v>
      </c>
      <c r="E479" s="34">
        <v>1.66</v>
      </c>
      <c r="F479" s="34">
        <v>34.659999999999997</v>
      </c>
      <c r="G479" s="24">
        <v>7.1400000000000005E-2</v>
      </c>
      <c r="H479" s="23">
        <v>1027.73</v>
      </c>
      <c r="I479" s="2"/>
    </row>
    <row r="480" spans="1:9">
      <c r="A480" s="1">
        <v>16</v>
      </c>
      <c r="B480" s="22">
        <v>139.99983330000001</v>
      </c>
      <c r="C480" s="22">
        <v>23.000499999999999</v>
      </c>
      <c r="D480" s="1">
        <v>3500</v>
      </c>
      <c r="E480" s="34">
        <v>1.54</v>
      </c>
      <c r="F480" s="34">
        <v>34.68</v>
      </c>
      <c r="G480" s="24">
        <v>6.9599999999999995E-2</v>
      </c>
      <c r="H480" s="23">
        <v>1027.75</v>
      </c>
      <c r="I480" s="2"/>
    </row>
    <row r="481" spans="1:9">
      <c r="A481" s="1">
        <v>16</v>
      </c>
      <c r="B481" s="22">
        <v>139.99983330000001</v>
      </c>
      <c r="C481" s="22">
        <v>23.000499999999999</v>
      </c>
      <c r="D481" s="1">
        <v>4000</v>
      </c>
      <c r="E481" s="34">
        <v>1.5</v>
      </c>
      <c r="F481" s="34">
        <v>34.69</v>
      </c>
      <c r="G481" s="24">
        <v>6.9099999999999995E-2</v>
      </c>
      <c r="H481" s="23">
        <v>1027.76</v>
      </c>
      <c r="I481" s="2"/>
    </row>
    <row r="482" spans="1:9">
      <c r="A482" s="1">
        <v>16</v>
      </c>
      <c r="B482" s="22">
        <v>139.99983330000001</v>
      </c>
      <c r="C482" s="22">
        <v>23.000499999999999</v>
      </c>
      <c r="D482" s="1">
        <v>4137</v>
      </c>
      <c r="E482" s="34">
        <v>1.51</v>
      </c>
      <c r="F482" s="34">
        <v>34.69</v>
      </c>
      <c r="G482" s="24">
        <v>6.83E-2</v>
      </c>
      <c r="H482" s="23">
        <v>1027.76</v>
      </c>
      <c r="I482" s="2"/>
    </row>
    <row r="483" spans="1:9">
      <c r="A483" s="1">
        <v>17</v>
      </c>
      <c r="B483" s="22">
        <v>137.00016669999999</v>
      </c>
      <c r="C483" s="22">
        <v>23.003166669999999</v>
      </c>
      <c r="D483" s="1">
        <v>0</v>
      </c>
      <c r="E483" s="34">
        <v>30.5</v>
      </c>
      <c r="F483" s="35" t="s">
        <v>78</v>
      </c>
      <c r="G483" s="32" t="s">
        <v>78</v>
      </c>
      <c r="H483" s="32" t="s">
        <v>78</v>
      </c>
    </row>
    <row r="484" spans="1:9">
      <c r="A484" s="1">
        <v>17</v>
      </c>
      <c r="B484" s="22">
        <v>137.00016669999999</v>
      </c>
      <c r="C484" s="22">
        <v>23.003166669999999</v>
      </c>
      <c r="D484" s="1">
        <v>5</v>
      </c>
      <c r="E484" s="34">
        <v>30.29</v>
      </c>
      <c r="F484" s="34">
        <v>34.53</v>
      </c>
      <c r="G484" s="24">
        <v>8.5000000000000006E-2</v>
      </c>
      <c r="H484" s="23">
        <v>1021.28</v>
      </c>
      <c r="I484" s="2"/>
    </row>
    <row r="485" spans="1:9">
      <c r="A485" s="1">
        <v>17</v>
      </c>
      <c r="B485" s="22">
        <v>137.00016669999999</v>
      </c>
      <c r="C485" s="22">
        <v>23.003166669999999</v>
      </c>
      <c r="D485" s="1">
        <v>10</v>
      </c>
      <c r="E485" s="34">
        <v>30.26</v>
      </c>
      <c r="F485" s="34">
        <v>34.53</v>
      </c>
      <c r="G485" s="24">
        <v>7.2499999999999995E-2</v>
      </c>
      <c r="H485" s="23">
        <v>1021.29</v>
      </c>
      <c r="I485" s="2"/>
    </row>
    <row r="486" spans="1:9">
      <c r="A486" s="1">
        <v>17</v>
      </c>
      <c r="B486" s="22">
        <v>137.00016669999999</v>
      </c>
      <c r="C486" s="22">
        <v>23.003166669999999</v>
      </c>
      <c r="D486" s="1">
        <v>20</v>
      </c>
      <c r="E486" s="34">
        <v>30.15</v>
      </c>
      <c r="F486" s="34">
        <v>34.53</v>
      </c>
      <c r="G486" s="24">
        <v>7.9399999999999998E-2</v>
      </c>
      <c r="H486" s="23">
        <v>1021.32</v>
      </c>
      <c r="I486" s="2"/>
    </row>
    <row r="487" spans="1:9">
      <c r="A487" s="1">
        <v>17</v>
      </c>
      <c r="B487" s="22">
        <v>137.00016669999999</v>
      </c>
      <c r="C487" s="22">
        <v>23.003166669999999</v>
      </c>
      <c r="D487" s="1">
        <v>30</v>
      </c>
      <c r="E487" s="34">
        <v>30.12</v>
      </c>
      <c r="F487" s="34">
        <v>34.520000000000003</v>
      </c>
      <c r="G487" s="24">
        <v>8.5800000000000001E-2</v>
      </c>
      <c r="H487" s="23">
        <v>1021.33</v>
      </c>
      <c r="I487" s="2"/>
    </row>
    <row r="488" spans="1:9">
      <c r="A488" s="1">
        <v>17</v>
      </c>
      <c r="B488" s="22">
        <v>137.00016669999999</v>
      </c>
      <c r="C488" s="22">
        <v>23.003166669999999</v>
      </c>
      <c r="D488" s="1">
        <v>40</v>
      </c>
      <c r="E488" s="34">
        <v>29.74</v>
      </c>
      <c r="F488" s="34">
        <v>34.57</v>
      </c>
      <c r="G488" s="24">
        <v>8.7900000000000006E-2</v>
      </c>
      <c r="H488" s="23">
        <v>1021.49</v>
      </c>
      <c r="I488" s="2"/>
    </row>
    <row r="489" spans="1:9">
      <c r="A489" s="1">
        <v>17</v>
      </c>
      <c r="B489" s="22">
        <v>137.00016669999999</v>
      </c>
      <c r="C489" s="22">
        <v>23.003166669999999</v>
      </c>
      <c r="D489" s="1">
        <v>50</v>
      </c>
      <c r="E489" s="34">
        <v>29.52</v>
      </c>
      <c r="F489" s="34">
        <v>34.630000000000003</v>
      </c>
      <c r="G489" s="24">
        <v>9.4299999999999995E-2</v>
      </c>
      <c r="H489" s="23">
        <v>1021.61</v>
      </c>
      <c r="I489" s="2"/>
    </row>
    <row r="490" spans="1:9">
      <c r="A490" s="1">
        <v>17</v>
      </c>
      <c r="B490" s="22">
        <v>137.00016669999999</v>
      </c>
      <c r="C490" s="22">
        <v>23.003166669999999</v>
      </c>
      <c r="D490" s="1">
        <v>75</v>
      </c>
      <c r="E490" s="34">
        <v>26.93</v>
      </c>
      <c r="F490" s="34">
        <v>35</v>
      </c>
      <c r="G490" s="24">
        <v>0.16</v>
      </c>
      <c r="H490" s="23">
        <v>1022.74</v>
      </c>
      <c r="I490" s="2"/>
    </row>
    <row r="491" spans="1:9">
      <c r="A491" s="1">
        <v>17</v>
      </c>
      <c r="B491" s="22">
        <v>137.00016669999999</v>
      </c>
      <c r="C491" s="22">
        <v>23.003166669999999</v>
      </c>
      <c r="D491" s="1">
        <v>100</v>
      </c>
      <c r="E491" s="34">
        <v>25.28</v>
      </c>
      <c r="F491" s="34">
        <v>35.1</v>
      </c>
      <c r="G491" s="24">
        <v>0.246</v>
      </c>
      <c r="H491" s="23">
        <v>1023.33</v>
      </c>
      <c r="I491" s="2"/>
    </row>
    <row r="492" spans="1:9">
      <c r="A492" s="1">
        <v>17</v>
      </c>
      <c r="B492" s="22">
        <v>137.00016669999999</v>
      </c>
      <c r="C492" s="22">
        <v>23.003166669999999</v>
      </c>
      <c r="D492" s="1">
        <v>125</v>
      </c>
      <c r="E492" s="34">
        <v>23.85</v>
      </c>
      <c r="F492" s="34">
        <v>35.15</v>
      </c>
      <c r="G492" s="24">
        <v>0.36299999999999999</v>
      </c>
      <c r="H492" s="23">
        <v>1023.8</v>
      </c>
      <c r="I492" s="2"/>
    </row>
    <row r="493" spans="1:9">
      <c r="A493" s="1">
        <v>17</v>
      </c>
      <c r="B493" s="22">
        <v>137.00016669999999</v>
      </c>
      <c r="C493" s="22">
        <v>23.003166669999999</v>
      </c>
      <c r="D493" s="1">
        <v>150</v>
      </c>
      <c r="E493" s="34">
        <v>22.41</v>
      </c>
      <c r="F493" s="34">
        <v>35.119999999999997</v>
      </c>
      <c r="G493" s="24">
        <v>0.13200000000000001</v>
      </c>
      <c r="H493" s="23">
        <v>1024.2</v>
      </c>
      <c r="I493" s="2"/>
    </row>
    <row r="494" spans="1:9">
      <c r="A494" s="1">
        <v>17</v>
      </c>
      <c r="B494" s="22">
        <v>137.00016669999999</v>
      </c>
      <c r="C494" s="22">
        <v>23.003166669999999</v>
      </c>
      <c r="D494" s="1">
        <v>175</v>
      </c>
      <c r="E494" s="34">
        <v>21.42</v>
      </c>
      <c r="F494" s="34">
        <v>35.08</v>
      </c>
      <c r="G494" s="24">
        <v>8.6300000000000002E-2</v>
      </c>
      <c r="H494" s="23">
        <v>1024.45</v>
      </c>
      <c r="I494" s="2"/>
    </row>
    <row r="495" spans="1:9">
      <c r="A495" s="1">
        <v>17</v>
      </c>
      <c r="B495" s="22">
        <v>137.00016669999999</v>
      </c>
      <c r="C495" s="22">
        <v>23.003166669999999</v>
      </c>
      <c r="D495" s="1">
        <v>200</v>
      </c>
      <c r="E495" s="34">
        <v>20.91</v>
      </c>
      <c r="F495" s="34">
        <v>35.049999999999997</v>
      </c>
      <c r="G495" s="24">
        <v>7.7600000000000002E-2</v>
      </c>
      <c r="H495" s="23">
        <v>1024.56</v>
      </c>
      <c r="I495" s="2"/>
    </row>
    <row r="496" spans="1:9">
      <c r="A496" s="1">
        <v>17</v>
      </c>
      <c r="B496" s="22">
        <v>137.00016669999999</v>
      </c>
      <c r="C496" s="22">
        <v>23.003166669999999</v>
      </c>
      <c r="D496" s="1">
        <v>250</v>
      </c>
      <c r="E496" s="34">
        <v>19.38</v>
      </c>
      <c r="F496" s="34">
        <v>34.950000000000003</v>
      </c>
      <c r="G496" s="24">
        <v>6.7799999999999999E-2</v>
      </c>
      <c r="H496" s="23">
        <v>1024.8900000000001</v>
      </c>
      <c r="I496" s="2"/>
    </row>
    <row r="497" spans="1:9">
      <c r="A497" s="1">
        <v>17</v>
      </c>
      <c r="B497" s="22">
        <v>137.00016669999999</v>
      </c>
      <c r="C497" s="22">
        <v>23.003166669999999</v>
      </c>
      <c r="D497" s="1">
        <v>300</v>
      </c>
      <c r="E497" s="34">
        <v>18.22</v>
      </c>
      <c r="F497" s="34">
        <v>34.85</v>
      </c>
      <c r="G497" s="24">
        <v>6.4299999999999996E-2</v>
      </c>
      <c r="H497" s="23">
        <v>1025.1099999999999</v>
      </c>
      <c r="I497" s="2"/>
    </row>
    <row r="498" spans="1:9">
      <c r="A498" s="1">
        <v>17</v>
      </c>
      <c r="B498" s="22">
        <v>137.00016669999999</v>
      </c>
      <c r="C498" s="22">
        <v>23.003166669999999</v>
      </c>
      <c r="D498" s="1">
        <v>400</v>
      </c>
      <c r="E498" s="34">
        <v>15.37</v>
      </c>
      <c r="F498" s="34">
        <v>34.590000000000003</v>
      </c>
      <c r="G498" s="24">
        <v>6.3799999999999996E-2</v>
      </c>
      <c r="H498" s="23">
        <v>1025.57</v>
      </c>
      <c r="I498" s="2"/>
    </row>
    <row r="499" spans="1:9">
      <c r="A499" s="1">
        <v>17</v>
      </c>
      <c r="B499" s="22">
        <v>137.00016669999999</v>
      </c>
      <c r="C499" s="22">
        <v>23.003166669999999</v>
      </c>
      <c r="D499" s="1">
        <v>500</v>
      </c>
      <c r="E499" s="34">
        <v>12.07</v>
      </c>
      <c r="F499" s="34">
        <v>34.33</v>
      </c>
      <c r="G499" s="24">
        <v>6.6100000000000006E-2</v>
      </c>
      <c r="H499" s="23">
        <v>1026.05</v>
      </c>
      <c r="I499" s="2"/>
    </row>
    <row r="500" spans="1:9">
      <c r="A500" s="1">
        <v>17</v>
      </c>
      <c r="B500" s="22">
        <v>137.00016669999999</v>
      </c>
      <c r="C500" s="22">
        <v>23.003166669999999</v>
      </c>
      <c r="D500" s="1">
        <v>600</v>
      </c>
      <c r="E500" s="34">
        <v>8.84</v>
      </c>
      <c r="F500" s="34">
        <v>34.17</v>
      </c>
      <c r="G500" s="24">
        <v>7.0800000000000002E-2</v>
      </c>
      <c r="H500" s="23">
        <v>1026.49</v>
      </c>
      <c r="I500" s="2"/>
    </row>
    <row r="501" spans="1:9">
      <c r="A501" s="1">
        <v>17</v>
      </c>
      <c r="B501" s="22">
        <v>137.00016669999999</v>
      </c>
      <c r="C501" s="22">
        <v>23.003166669999999</v>
      </c>
      <c r="D501" s="1">
        <v>700</v>
      </c>
      <c r="E501" s="34">
        <v>6.89</v>
      </c>
      <c r="F501" s="34">
        <v>34.119999999999997</v>
      </c>
      <c r="G501" s="24">
        <v>7.3800000000000004E-2</v>
      </c>
      <c r="H501" s="23">
        <v>1026.74</v>
      </c>
      <c r="I501" s="2"/>
    </row>
    <row r="502" spans="1:9">
      <c r="A502" s="1">
        <v>17</v>
      </c>
      <c r="B502" s="22">
        <v>137.00016669999999</v>
      </c>
      <c r="C502" s="22">
        <v>23.003166669999999</v>
      </c>
      <c r="D502" s="1">
        <v>800</v>
      </c>
      <c r="E502" s="34">
        <v>5.6</v>
      </c>
      <c r="F502" s="34">
        <v>34.18</v>
      </c>
      <c r="G502" s="24">
        <v>7.8E-2</v>
      </c>
      <c r="H502" s="23">
        <v>1026.95</v>
      </c>
      <c r="I502" s="2"/>
    </row>
    <row r="503" spans="1:9">
      <c r="A503" s="1">
        <v>17</v>
      </c>
      <c r="B503" s="22">
        <v>137.00016669999999</v>
      </c>
      <c r="C503" s="22">
        <v>23.003166669999999</v>
      </c>
      <c r="D503" s="1">
        <v>900</v>
      </c>
      <c r="E503" s="34">
        <v>4.6100000000000003</v>
      </c>
      <c r="F503" s="34">
        <v>34.25</v>
      </c>
      <c r="G503" s="24">
        <v>7.8799999999999995E-2</v>
      </c>
      <c r="H503" s="23">
        <v>1027.1300000000001</v>
      </c>
      <c r="I503" s="2"/>
    </row>
    <row r="504" spans="1:9">
      <c r="A504" s="1">
        <v>17</v>
      </c>
      <c r="B504" s="22">
        <v>137.00016669999999</v>
      </c>
      <c r="C504" s="22">
        <v>23.003166669999999</v>
      </c>
      <c r="D504" s="1">
        <v>1000</v>
      </c>
      <c r="E504" s="34">
        <v>4.04</v>
      </c>
      <c r="F504" s="34">
        <v>34.340000000000003</v>
      </c>
      <c r="G504" s="24">
        <v>7.9299999999999995E-2</v>
      </c>
      <c r="H504" s="23">
        <v>1027.25</v>
      </c>
      <c r="I504" s="2"/>
    </row>
    <row r="505" spans="1:9">
      <c r="A505" s="1">
        <v>17</v>
      </c>
      <c r="B505" s="22">
        <v>137.00016669999999</v>
      </c>
      <c r="C505" s="22">
        <v>23.003166669999999</v>
      </c>
      <c r="D505" s="1">
        <v>1200</v>
      </c>
      <c r="E505" s="34">
        <v>3.27</v>
      </c>
      <c r="F505" s="34">
        <v>34.44</v>
      </c>
      <c r="G505" s="24">
        <v>7.9000000000000001E-2</v>
      </c>
      <c r="H505" s="23">
        <v>1027.4100000000001</v>
      </c>
      <c r="I505" s="2"/>
    </row>
    <row r="506" spans="1:9">
      <c r="A506" s="1">
        <v>17</v>
      </c>
      <c r="B506" s="22">
        <v>137.00016669999999</v>
      </c>
      <c r="C506" s="22">
        <v>23.003166669999999</v>
      </c>
      <c r="D506" s="1">
        <v>1500</v>
      </c>
      <c r="E506" s="34">
        <v>2.65</v>
      </c>
      <c r="F506" s="34">
        <v>34.53</v>
      </c>
      <c r="G506" s="24">
        <v>7.6799999999999993E-2</v>
      </c>
      <c r="H506" s="23">
        <v>1027.54</v>
      </c>
      <c r="I506" s="2"/>
    </row>
    <row r="507" spans="1:9">
      <c r="A507" s="1">
        <v>17</v>
      </c>
      <c r="B507" s="22">
        <v>137.00016669999999</v>
      </c>
      <c r="C507" s="22">
        <v>23.003166669999999</v>
      </c>
      <c r="D507" s="1">
        <v>2000</v>
      </c>
      <c r="E507" s="34">
        <v>2.0299999999999998</v>
      </c>
      <c r="F507" s="34">
        <v>34.619999999999997</v>
      </c>
      <c r="G507" s="24">
        <v>7.3800000000000004E-2</v>
      </c>
      <c r="H507" s="23">
        <v>1027.6600000000001</v>
      </c>
      <c r="I507" s="2"/>
    </row>
    <row r="508" spans="1:9">
      <c r="A508" s="1">
        <v>17</v>
      </c>
      <c r="B508" s="22">
        <v>137.00016669999999</v>
      </c>
      <c r="C508" s="22">
        <v>23.003166669999999</v>
      </c>
      <c r="D508" s="1">
        <v>2500</v>
      </c>
      <c r="E508" s="34">
        <v>1.76</v>
      </c>
      <c r="F508" s="34">
        <v>34.65</v>
      </c>
      <c r="G508" s="24">
        <v>7.3200000000000001E-2</v>
      </c>
      <c r="H508" s="23">
        <v>1027.71</v>
      </c>
      <c r="I508" s="2"/>
    </row>
    <row r="509" spans="1:9">
      <c r="A509" s="1">
        <v>17</v>
      </c>
      <c r="B509" s="22">
        <v>137.00016669999999</v>
      </c>
      <c r="C509" s="22">
        <v>23.003166669999999</v>
      </c>
      <c r="D509" s="1">
        <v>3000</v>
      </c>
      <c r="E509" s="34">
        <v>1.67</v>
      </c>
      <c r="F509" s="34">
        <v>34.659999999999997</v>
      </c>
      <c r="G509" s="24">
        <v>7.0999999999999994E-2</v>
      </c>
      <c r="H509" s="23">
        <v>1027.73</v>
      </c>
      <c r="I509" s="2"/>
    </row>
    <row r="510" spans="1:9">
      <c r="A510" s="3">
        <v>17</v>
      </c>
      <c r="B510" s="29">
        <v>137.00016669999999</v>
      </c>
      <c r="C510" s="29">
        <v>23.003166669999999</v>
      </c>
      <c r="D510" s="3">
        <v>3064</v>
      </c>
      <c r="E510" s="36">
        <v>1.64</v>
      </c>
      <c r="F510" s="36">
        <v>34.659999999999997</v>
      </c>
      <c r="G510" s="31">
        <v>7.1199999999999999E-2</v>
      </c>
      <c r="H510" s="30">
        <v>1027.73</v>
      </c>
      <c r="I510" s="2"/>
    </row>
  </sheetData>
  <autoFilter ref="F3:F510" xr:uid="{1EBE354F-0EE9-4F58-9F92-718F983C98D7}"/>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A1C6-D9B8-49E4-98F2-707C83795C55}">
  <dimension ref="A1:L20"/>
  <sheetViews>
    <sheetView workbookViewId="0">
      <selection activeCell="P7" sqref="P7"/>
    </sheetView>
  </sheetViews>
  <sheetFormatPr defaultRowHeight="18.75"/>
  <cols>
    <col min="2" max="2" width="10.375" customWidth="1"/>
    <col min="3" max="3" width="10.875" customWidth="1"/>
    <col min="4" max="4" width="15.75" style="6" customWidth="1"/>
    <col min="5" max="5" width="15.25" style="114" customWidth="1"/>
    <col min="6" max="8" width="11.625" customWidth="1"/>
    <col min="9" max="9" width="14.625" customWidth="1"/>
    <col min="10" max="10" width="11" customWidth="1"/>
    <col min="11" max="11" width="11.125" style="115" customWidth="1"/>
    <col min="12" max="12" width="14.125" customWidth="1"/>
  </cols>
  <sheetData>
    <row r="1" spans="1:12">
      <c r="A1" s="66" t="s">
        <v>170</v>
      </c>
      <c r="B1" s="1"/>
      <c r="C1" s="1"/>
      <c r="D1" s="57"/>
      <c r="E1" s="120"/>
      <c r="F1" s="1"/>
      <c r="G1" s="1"/>
      <c r="H1" s="1"/>
      <c r="I1" s="1"/>
      <c r="J1" s="1"/>
      <c r="K1" s="24"/>
      <c r="L1" s="1"/>
    </row>
    <row r="2" spans="1:12">
      <c r="A2" s="1"/>
      <c r="B2" s="1"/>
      <c r="C2" s="1"/>
      <c r="D2" s="57"/>
      <c r="E2" s="120"/>
      <c r="F2" s="1"/>
      <c r="G2" s="1"/>
      <c r="H2" s="1"/>
      <c r="I2" s="1"/>
      <c r="J2" s="1"/>
      <c r="K2" s="24"/>
      <c r="L2" s="1"/>
    </row>
    <row r="3" spans="1:12">
      <c r="A3" s="1"/>
      <c r="B3" s="1"/>
      <c r="C3" s="1"/>
      <c r="D3" s="57"/>
      <c r="E3" s="120"/>
      <c r="F3" s="1"/>
      <c r="G3" s="1"/>
      <c r="H3" s="1"/>
      <c r="I3" s="1"/>
      <c r="J3" s="1"/>
      <c r="K3" s="24"/>
      <c r="L3" s="1"/>
    </row>
    <row r="4" spans="1:12" ht="40.5" customHeight="1">
      <c r="A4" s="104"/>
      <c r="B4" s="104"/>
      <c r="C4" s="104"/>
      <c r="D4" s="137" t="s">
        <v>171</v>
      </c>
      <c r="E4" s="140"/>
      <c r="F4" s="140"/>
      <c r="G4" s="142" t="s">
        <v>172</v>
      </c>
      <c r="H4" s="143"/>
      <c r="I4" s="137" t="s">
        <v>173</v>
      </c>
      <c r="J4" s="140"/>
      <c r="K4" s="141" t="s">
        <v>134</v>
      </c>
      <c r="L4" s="135"/>
    </row>
    <row r="5" spans="1:12" s="7" customFormat="1" ht="70.5" customHeight="1">
      <c r="A5" s="41" t="s">
        <v>0</v>
      </c>
      <c r="B5" s="41" t="s">
        <v>69</v>
      </c>
      <c r="C5" s="41" t="s">
        <v>70</v>
      </c>
      <c r="D5" s="121" t="s">
        <v>131</v>
      </c>
      <c r="E5" s="122" t="s">
        <v>132</v>
      </c>
      <c r="F5" s="25" t="s">
        <v>128</v>
      </c>
      <c r="G5" s="25" t="s">
        <v>129</v>
      </c>
      <c r="H5" s="25" t="s">
        <v>128</v>
      </c>
      <c r="I5" s="25" t="s">
        <v>129</v>
      </c>
      <c r="J5" s="25" t="s">
        <v>128</v>
      </c>
      <c r="K5" s="28" t="s">
        <v>130</v>
      </c>
      <c r="L5" s="25" t="s">
        <v>133</v>
      </c>
    </row>
    <row r="6" spans="1:12">
      <c r="A6" s="84">
        <v>2</v>
      </c>
      <c r="B6" s="84">
        <v>234.99633333333333</v>
      </c>
      <c r="C6" s="84">
        <v>39.984166666666667</v>
      </c>
      <c r="D6" s="57">
        <v>5.3103236421526843</v>
      </c>
      <c r="E6" s="120">
        <v>3.1</v>
      </c>
      <c r="F6" s="123">
        <v>7.7295999999999996</v>
      </c>
      <c r="G6" s="23">
        <v>0.63</v>
      </c>
      <c r="H6" s="123">
        <v>0.55637000000000003</v>
      </c>
      <c r="I6" s="1">
        <v>0.28000000000000003</v>
      </c>
      <c r="J6" s="124">
        <v>0.55637000000000003</v>
      </c>
      <c r="K6" s="24">
        <f>SQRT((I6/(F6+1))^2+(D6+E6+1)^2/(F6+1)^4*J6^2)</f>
        <v>7.5822014888507247E-2</v>
      </c>
      <c r="L6" s="57">
        <f>K6*100</f>
        <v>7.5822014888507248</v>
      </c>
    </row>
    <row r="7" spans="1:12">
      <c r="A7" s="84">
        <v>3</v>
      </c>
      <c r="B7" s="84">
        <v>234.99083333333334</v>
      </c>
      <c r="C7" s="84">
        <v>34.998666666666665</v>
      </c>
      <c r="D7" s="57">
        <v>6.3267240695315587</v>
      </c>
      <c r="E7" s="120">
        <v>3.1</v>
      </c>
      <c r="F7" s="123">
        <v>7.2431999999999999</v>
      </c>
      <c r="G7" s="23">
        <v>0.63</v>
      </c>
      <c r="H7" s="123">
        <v>0.35942000000000002</v>
      </c>
      <c r="I7" s="1">
        <v>0.28000000000000003</v>
      </c>
      <c r="J7" s="124">
        <v>0.35942000000000002</v>
      </c>
      <c r="K7" s="24">
        <f t="shared" ref="K7:K20" si="0">SQRT((I7/(F7+1))^2+(D7+E7+1)^2/(F7+1)^4*J7^2)</f>
        <v>6.4772581235887652E-2</v>
      </c>
      <c r="L7" s="57">
        <f t="shared" ref="L7:L20" si="1">K7*100</f>
        <v>6.477258123588765</v>
      </c>
    </row>
    <row r="8" spans="1:12">
      <c r="A8" s="84">
        <v>4</v>
      </c>
      <c r="B8" s="84">
        <v>237.50083333333333</v>
      </c>
      <c r="C8" s="84">
        <v>30.000166666666665</v>
      </c>
      <c r="D8" s="57">
        <v>3.3539707579511795</v>
      </c>
      <c r="E8" s="120">
        <v>3.1</v>
      </c>
      <c r="F8" s="123">
        <v>7.1741000000000001</v>
      </c>
      <c r="G8" s="23">
        <v>0.63</v>
      </c>
      <c r="H8" s="123">
        <v>0.38795000000000002</v>
      </c>
      <c r="I8" s="1">
        <v>0.28000000000000003</v>
      </c>
      <c r="J8" s="124">
        <v>0.38795000000000002</v>
      </c>
      <c r="K8" s="24">
        <f t="shared" si="0"/>
        <v>5.51951054109526E-2</v>
      </c>
      <c r="L8" s="57">
        <f t="shared" si="1"/>
        <v>5.5195105410952596</v>
      </c>
    </row>
    <row r="9" spans="1:12">
      <c r="A9" s="84">
        <v>6</v>
      </c>
      <c r="B9" s="84">
        <v>239.99966666666666</v>
      </c>
      <c r="C9" s="84">
        <v>23.001666666666665</v>
      </c>
      <c r="D9" s="57">
        <v>2.7501554048200285</v>
      </c>
      <c r="E9" s="120">
        <v>3.1</v>
      </c>
      <c r="F9" s="23">
        <v>9.6</v>
      </c>
      <c r="G9" s="23">
        <v>0.63</v>
      </c>
      <c r="H9" s="23">
        <v>7.0710678118654502E-2</v>
      </c>
      <c r="I9" s="1">
        <v>0.28000000000000003</v>
      </c>
      <c r="J9" s="23">
        <v>7.0710678118654502E-2</v>
      </c>
      <c r="K9" s="24">
        <f t="shared" si="0"/>
        <v>2.676455790106215E-2</v>
      </c>
      <c r="L9" s="57">
        <f t="shared" si="1"/>
        <v>2.6764557901062149</v>
      </c>
    </row>
    <row r="10" spans="1:12">
      <c r="A10" s="84">
        <v>7</v>
      </c>
      <c r="B10" s="84">
        <v>230</v>
      </c>
      <c r="C10" s="84">
        <v>23.000166666666665</v>
      </c>
      <c r="D10" s="57">
        <v>0.69535272780663848</v>
      </c>
      <c r="E10" s="120">
        <v>3.1</v>
      </c>
      <c r="F10" s="23">
        <v>7.2</v>
      </c>
      <c r="G10" s="23">
        <v>0.63</v>
      </c>
      <c r="H10" s="23">
        <v>5.6568542494923851E-2</v>
      </c>
      <c r="I10" s="1">
        <v>0.28000000000000003</v>
      </c>
      <c r="J10" s="23">
        <v>5.6568542494923851E-2</v>
      </c>
      <c r="K10" s="24">
        <f t="shared" si="0"/>
        <v>3.4383836111377922E-2</v>
      </c>
      <c r="L10" s="57">
        <f t="shared" si="1"/>
        <v>3.4383836111377923</v>
      </c>
    </row>
    <row r="11" spans="1:12">
      <c r="A11" s="84">
        <v>8</v>
      </c>
      <c r="B11" s="84">
        <v>220.00049999999999</v>
      </c>
      <c r="C11" s="84">
        <v>23.000166666666665</v>
      </c>
      <c r="D11" s="57">
        <v>-1.0737242780225578</v>
      </c>
      <c r="E11" s="120">
        <v>3.1</v>
      </c>
      <c r="F11" s="23">
        <v>6.2</v>
      </c>
      <c r="G11" s="23">
        <v>0.63</v>
      </c>
      <c r="H11" s="23">
        <v>7.0710678118655126E-2</v>
      </c>
      <c r="I11" s="1">
        <v>0.28000000000000003</v>
      </c>
      <c r="J11" s="23">
        <v>7.0710678118655126E-2</v>
      </c>
      <c r="K11" s="24">
        <f t="shared" si="0"/>
        <v>3.9107354618565904E-2</v>
      </c>
      <c r="L11" s="57">
        <f t="shared" si="1"/>
        <v>3.9107354618565902</v>
      </c>
    </row>
    <row r="12" spans="1:12">
      <c r="A12" s="84">
        <v>9</v>
      </c>
      <c r="B12" s="84">
        <v>210.00066666666666</v>
      </c>
      <c r="C12" s="84">
        <v>22.999166666666667</v>
      </c>
      <c r="D12" s="57">
        <v>-0.38413001020200843</v>
      </c>
      <c r="E12" s="120">
        <v>3.1</v>
      </c>
      <c r="F12" s="23">
        <v>5.6</v>
      </c>
      <c r="G12" s="23">
        <v>0.63</v>
      </c>
      <c r="H12" s="23">
        <v>0.3394112549695425</v>
      </c>
      <c r="I12" s="1">
        <v>0.28000000000000003</v>
      </c>
      <c r="J12" s="23">
        <v>0.3394112549695425</v>
      </c>
      <c r="K12" s="24">
        <f t="shared" si="0"/>
        <v>5.1362564657568652E-2</v>
      </c>
      <c r="L12" s="57">
        <f t="shared" si="1"/>
        <v>5.1362564657568655</v>
      </c>
    </row>
    <row r="13" spans="1:12">
      <c r="A13" s="84">
        <v>10</v>
      </c>
      <c r="B13" s="84">
        <v>199.99950000000001</v>
      </c>
      <c r="C13" s="84">
        <v>21.499833333333335</v>
      </c>
      <c r="D13" s="57">
        <v>-0.71301760944766757</v>
      </c>
      <c r="E13" s="120">
        <v>3.1</v>
      </c>
      <c r="F13" s="23">
        <v>6.5</v>
      </c>
      <c r="G13" s="23">
        <v>0.63</v>
      </c>
      <c r="H13" s="23">
        <v>7.0710678118654502E-2</v>
      </c>
      <c r="I13" s="1">
        <v>0.28000000000000003</v>
      </c>
      <c r="J13" s="23">
        <v>7.0710678118654502E-2</v>
      </c>
      <c r="K13" s="24">
        <f t="shared" si="0"/>
        <v>3.7575335219154869E-2</v>
      </c>
      <c r="L13" s="57">
        <f t="shared" si="1"/>
        <v>3.7575335219154868</v>
      </c>
    </row>
    <row r="14" spans="1:12">
      <c r="A14" s="84">
        <v>11</v>
      </c>
      <c r="B14" s="84">
        <v>189.99933333333334</v>
      </c>
      <c r="C14" s="84">
        <v>21.5015</v>
      </c>
      <c r="D14" s="57">
        <v>-0.97362112398012379</v>
      </c>
      <c r="E14" s="120">
        <v>3.1</v>
      </c>
      <c r="F14" s="23">
        <v>5.0999999999999996</v>
      </c>
      <c r="G14" s="23">
        <v>0.63</v>
      </c>
      <c r="H14" s="23">
        <v>0.15556349186104027</v>
      </c>
      <c r="I14" s="1">
        <v>0.28000000000000003</v>
      </c>
      <c r="J14" s="23">
        <v>0.15556349186104027</v>
      </c>
      <c r="K14" s="24">
        <f t="shared" si="0"/>
        <v>4.7726265665035954E-2</v>
      </c>
      <c r="L14" s="57">
        <f t="shared" si="1"/>
        <v>4.772626566503595</v>
      </c>
    </row>
    <row r="15" spans="1:12">
      <c r="A15" s="125">
        <v>12</v>
      </c>
      <c r="B15" s="125">
        <v>180.00049999999999</v>
      </c>
      <c r="C15" s="125">
        <v>22.999166666666667</v>
      </c>
      <c r="D15" s="57">
        <v>-0.55627620607653672</v>
      </c>
      <c r="E15" s="120">
        <v>3.1</v>
      </c>
      <c r="F15" s="23">
        <v>4.9000000000000004</v>
      </c>
      <c r="G15" s="23">
        <v>0.63</v>
      </c>
      <c r="H15" s="23">
        <v>0.68589357775095094</v>
      </c>
      <c r="I15" s="1">
        <v>0.28000000000000003</v>
      </c>
      <c r="J15" s="23">
        <v>0.68589357775095094</v>
      </c>
      <c r="K15" s="24">
        <f t="shared" si="0"/>
        <v>8.4426261736346625E-2</v>
      </c>
      <c r="L15" s="57">
        <f t="shared" si="1"/>
        <v>8.4426261736346628</v>
      </c>
    </row>
    <row r="16" spans="1:12">
      <c r="A16" s="125">
        <v>13</v>
      </c>
      <c r="B16" s="125">
        <v>169.99833333333333</v>
      </c>
      <c r="C16" s="125">
        <v>23.000666666666667</v>
      </c>
      <c r="D16" s="57">
        <v>-0.67847412249541927</v>
      </c>
      <c r="E16" s="120">
        <v>3.1</v>
      </c>
      <c r="F16" s="23">
        <v>4.4000000000000004</v>
      </c>
      <c r="G16" s="23">
        <v>0.63</v>
      </c>
      <c r="H16" s="23">
        <v>9.8994949366117052E-2</v>
      </c>
      <c r="I16" s="1">
        <v>0.28000000000000003</v>
      </c>
      <c r="J16" s="23">
        <v>9.8994949366117052E-2</v>
      </c>
      <c r="K16" s="24">
        <f t="shared" si="0"/>
        <v>5.3136983375591001E-2</v>
      </c>
      <c r="L16" s="57">
        <f t="shared" si="1"/>
        <v>5.3136983375591003</v>
      </c>
    </row>
    <row r="17" spans="1:12">
      <c r="A17" s="125">
        <v>14</v>
      </c>
      <c r="B17" s="125">
        <v>159.99983333333333</v>
      </c>
      <c r="C17" s="125">
        <v>22.999833333333335</v>
      </c>
      <c r="D17" s="57">
        <v>-0.96762107640612027</v>
      </c>
      <c r="E17" s="120">
        <v>3.1</v>
      </c>
      <c r="F17" s="23">
        <v>4.3</v>
      </c>
      <c r="G17" s="23">
        <v>0.63</v>
      </c>
      <c r="H17" s="23">
        <v>0</v>
      </c>
      <c r="I17" s="1">
        <v>0.28000000000000003</v>
      </c>
      <c r="J17" s="23">
        <v>0</v>
      </c>
      <c r="K17" s="24">
        <f t="shared" si="0"/>
        <v>5.2830188679245292E-2</v>
      </c>
      <c r="L17" s="57">
        <f t="shared" si="1"/>
        <v>5.2830188679245289</v>
      </c>
    </row>
    <row r="18" spans="1:12">
      <c r="A18" s="125">
        <v>15</v>
      </c>
      <c r="B18" s="125">
        <v>150.00133333333332</v>
      </c>
      <c r="C18" s="125">
        <v>22.999333333333333</v>
      </c>
      <c r="D18" s="57">
        <v>-0.2988623135168415</v>
      </c>
      <c r="E18" s="120">
        <v>3.1</v>
      </c>
      <c r="F18" s="23">
        <v>4</v>
      </c>
      <c r="G18" s="23">
        <v>0.63</v>
      </c>
      <c r="H18" s="23">
        <v>0.18384776310850251</v>
      </c>
      <c r="I18" s="1">
        <v>0.28000000000000003</v>
      </c>
      <c r="J18" s="23">
        <v>0.18384776310850251</v>
      </c>
      <c r="K18" s="24">
        <f t="shared" si="0"/>
        <v>6.2588999578547883E-2</v>
      </c>
      <c r="L18" s="57">
        <f t="shared" si="1"/>
        <v>6.2588999578547879</v>
      </c>
    </row>
    <row r="19" spans="1:12">
      <c r="A19" s="125">
        <v>16</v>
      </c>
      <c r="B19" s="125">
        <v>139.99983333333333</v>
      </c>
      <c r="C19" s="125">
        <v>23.000499999999999</v>
      </c>
      <c r="D19" s="57">
        <v>-0.26471919214207029</v>
      </c>
      <c r="E19" s="120">
        <v>3.1</v>
      </c>
      <c r="F19" s="23">
        <v>3.8</v>
      </c>
      <c r="G19" s="23">
        <v>0.63</v>
      </c>
      <c r="H19" s="23">
        <v>7.0710678118654821E-2</v>
      </c>
      <c r="I19" s="1">
        <v>0.28000000000000003</v>
      </c>
      <c r="J19" s="23">
        <v>7.0710678118654821E-2</v>
      </c>
      <c r="K19" s="24">
        <f t="shared" si="0"/>
        <v>5.9509037126211591E-2</v>
      </c>
      <c r="L19" s="57">
        <f t="shared" si="1"/>
        <v>5.9509037126211588</v>
      </c>
    </row>
    <row r="20" spans="1:12">
      <c r="A20" s="126">
        <v>17</v>
      </c>
      <c r="B20" s="126">
        <v>137.00016666666667</v>
      </c>
      <c r="C20" s="126">
        <v>23.003166666666665</v>
      </c>
      <c r="D20" s="58">
        <v>-0.83269212019414074</v>
      </c>
      <c r="E20" s="127">
        <v>3.1</v>
      </c>
      <c r="F20" s="30">
        <v>3.5</v>
      </c>
      <c r="G20" s="30">
        <v>0.63</v>
      </c>
      <c r="H20" s="30">
        <v>0.12020815280171303</v>
      </c>
      <c r="I20" s="3">
        <v>0.28000000000000003</v>
      </c>
      <c r="J20" s="30">
        <v>0.12020815280171303</v>
      </c>
      <c r="K20" s="31">
        <f t="shared" si="0"/>
        <v>6.5175047776859646E-2</v>
      </c>
      <c r="L20" s="58">
        <f t="shared" si="1"/>
        <v>6.5175047776859643</v>
      </c>
    </row>
  </sheetData>
  <mergeCells count="4">
    <mergeCell ref="D4:F4"/>
    <mergeCell ref="I4:J4"/>
    <mergeCell ref="K4:L4"/>
    <mergeCell ref="G4:H4"/>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19F90-183D-4161-8509-C9D670F9E91C}">
  <dimension ref="A1:O40"/>
  <sheetViews>
    <sheetView workbookViewId="0">
      <selection activeCell="K31" sqref="K31"/>
    </sheetView>
  </sheetViews>
  <sheetFormatPr defaultRowHeight="18.75"/>
  <cols>
    <col min="8" max="8" width="12" customWidth="1"/>
    <col min="9" max="9" width="13.375" customWidth="1"/>
    <col min="11" max="11" width="13.875" customWidth="1"/>
  </cols>
  <sheetData>
    <row r="1" spans="1:15" ht="20.25">
      <c r="A1" s="113" t="s">
        <v>127</v>
      </c>
      <c r="B1" s="43"/>
      <c r="C1" s="43"/>
      <c r="D1" s="43"/>
      <c r="E1" s="43"/>
      <c r="F1" s="10"/>
    </row>
    <row r="2" spans="1:15">
      <c r="A2" s="43"/>
      <c r="B2" s="43"/>
      <c r="C2" s="43"/>
      <c r="D2" s="43"/>
      <c r="E2" s="43"/>
      <c r="F2" s="10"/>
    </row>
    <row r="3" spans="1:15" ht="40.5">
      <c r="A3" s="102" t="s">
        <v>114</v>
      </c>
      <c r="B3" s="102" t="s">
        <v>112</v>
      </c>
      <c r="C3" s="102" t="s">
        <v>113</v>
      </c>
      <c r="D3" s="102" t="s">
        <v>115</v>
      </c>
      <c r="E3" s="102" t="s">
        <v>1</v>
      </c>
      <c r="F3" s="102" t="s">
        <v>59</v>
      </c>
      <c r="G3" s="102" t="s">
        <v>119</v>
      </c>
      <c r="H3" s="102" t="s">
        <v>118</v>
      </c>
      <c r="I3" s="102" t="s">
        <v>120</v>
      </c>
      <c r="K3" s="102" t="s">
        <v>121</v>
      </c>
      <c r="L3" s="102" t="s">
        <v>125</v>
      </c>
      <c r="M3" s="111" t="s">
        <v>123</v>
      </c>
      <c r="N3" s="111" t="s">
        <v>122</v>
      </c>
      <c r="O3" s="102" t="s">
        <v>126</v>
      </c>
    </row>
    <row r="4" spans="1:15">
      <c r="A4" s="101">
        <v>386</v>
      </c>
      <c r="B4" s="101">
        <v>32.809899999999999</v>
      </c>
      <c r="C4" s="101">
        <v>-123.92100000000001</v>
      </c>
      <c r="D4" s="101" t="s">
        <v>116</v>
      </c>
      <c r="E4" s="101">
        <v>200</v>
      </c>
      <c r="F4" s="101">
        <v>25.3</v>
      </c>
      <c r="G4" s="101">
        <v>7.1</v>
      </c>
      <c r="H4" s="101">
        <v>7.1493000000000002</v>
      </c>
      <c r="I4" s="101">
        <v>-4.9300000000000566E-2</v>
      </c>
      <c r="K4" s="106" t="s">
        <v>116</v>
      </c>
      <c r="L4" s="106">
        <v>22</v>
      </c>
      <c r="M4" s="107">
        <v>0.257390909090909</v>
      </c>
      <c r="N4" s="108">
        <v>0.4504123062569515</v>
      </c>
      <c r="O4" s="112" t="str">
        <f>"0.10"</f>
        <v>0.10</v>
      </c>
    </row>
    <row r="5" spans="1:15">
      <c r="A5" s="101">
        <v>386</v>
      </c>
      <c r="B5" s="101">
        <v>32.809899999999999</v>
      </c>
      <c r="C5" s="101">
        <v>-123.92100000000001</v>
      </c>
      <c r="D5" s="101" t="s">
        <v>116</v>
      </c>
      <c r="E5" s="101">
        <v>320</v>
      </c>
      <c r="F5" s="101">
        <v>35.299999999999997</v>
      </c>
      <c r="G5" s="101">
        <v>7.1</v>
      </c>
      <c r="H5" s="101">
        <v>7.0926</v>
      </c>
      <c r="I5" s="101">
        <v>7.3999999999996291E-3</v>
      </c>
      <c r="K5" s="103" t="s">
        <v>117</v>
      </c>
      <c r="L5" s="103">
        <v>15</v>
      </c>
      <c r="M5" s="109">
        <v>0.48610666666666691</v>
      </c>
      <c r="N5" s="110">
        <v>0.82532498487969363</v>
      </c>
      <c r="O5" s="103">
        <v>0.21</v>
      </c>
    </row>
    <row r="6" spans="1:15">
      <c r="A6" s="101">
        <v>381</v>
      </c>
      <c r="B6" s="101">
        <v>32.809699999999999</v>
      </c>
      <c r="C6" s="101">
        <v>-123.92100000000001</v>
      </c>
      <c r="D6" s="101" t="s">
        <v>116</v>
      </c>
      <c r="E6" s="101">
        <v>515</v>
      </c>
      <c r="F6" s="101">
        <v>41.4</v>
      </c>
      <c r="G6" s="101">
        <v>7.4</v>
      </c>
      <c r="H6" s="101">
        <v>7.2422000000000004</v>
      </c>
      <c r="I6" s="101">
        <v>0.15779999999999994</v>
      </c>
    </row>
    <row r="7" spans="1:15">
      <c r="A7" s="101">
        <v>351</v>
      </c>
      <c r="B7" s="101">
        <v>33.1554</v>
      </c>
      <c r="C7" s="101">
        <v>-123.217</v>
      </c>
      <c r="D7" s="101" t="s">
        <v>116</v>
      </c>
      <c r="E7" s="101">
        <v>200</v>
      </c>
      <c r="F7" s="101">
        <v>25.9</v>
      </c>
      <c r="G7" s="101">
        <v>7.5</v>
      </c>
      <c r="H7" s="101">
        <v>7.2549000000000001</v>
      </c>
      <c r="I7" s="101">
        <v>0.24509999999999987</v>
      </c>
    </row>
    <row r="8" spans="1:15">
      <c r="A8" s="101">
        <v>385</v>
      </c>
      <c r="B8" s="101">
        <v>33.165900000000001</v>
      </c>
      <c r="C8" s="101">
        <v>-123.23399999999999</v>
      </c>
      <c r="D8" s="101" t="s">
        <v>116</v>
      </c>
      <c r="E8" s="101">
        <v>200</v>
      </c>
      <c r="F8" s="101">
        <v>30.4</v>
      </c>
      <c r="G8" s="101">
        <v>7.4</v>
      </c>
      <c r="H8" s="101">
        <v>7.2549000000000001</v>
      </c>
      <c r="I8" s="101">
        <v>0.14510000000000023</v>
      </c>
    </row>
    <row r="9" spans="1:15">
      <c r="A9" s="101">
        <v>351</v>
      </c>
      <c r="B9" s="101">
        <v>33.1554</v>
      </c>
      <c r="C9" s="101">
        <v>-123.217</v>
      </c>
      <c r="D9" s="101" t="s">
        <v>116</v>
      </c>
      <c r="E9" s="101">
        <v>300</v>
      </c>
      <c r="F9" s="101">
        <v>32.200000000000003</v>
      </c>
      <c r="G9" s="101">
        <v>7.1</v>
      </c>
      <c r="H9" s="101">
        <v>7.1227</v>
      </c>
      <c r="I9" s="101">
        <v>-2.2700000000000387E-2</v>
      </c>
    </row>
    <row r="10" spans="1:15">
      <c r="A10" s="101">
        <v>385</v>
      </c>
      <c r="B10" s="101">
        <v>33.165900000000001</v>
      </c>
      <c r="C10" s="101">
        <v>-123.23399999999999</v>
      </c>
      <c r="D10" s="101" t="s">
        <v>116</v>
      </c>
      <c r="E10" s="101">
        <v>320</v>
      </c>
      <c r="F10" s="101">
        <v>36.6</v>
      </c>
      <c r="G10" s="101">
        <v>7.1</v>
      </c>
      <c r="H10" s="101">
        <v>7.1227</v>
      </c>
      <c r="I10" s="101">
        <v>-2.2700000000000387E-2</v>
      </c>
    </row>
    <row r="11" spans="1:15">
      <c r="A11" s="101">
        <v>351</v>
      </c>
      <c r="B11" s="101">
        <v>33.1554</v>
      </c>
      <c r="C11" s="101">
        <v>-123.217</v>
      </c>
      <c r="D11" s="101" t="s">
        <v>116</v>
      </c>
      <c r="E11" s="101">
        <v>515</v>
      </c>
      <c r="F11" s="101">
        <v>40.6</v>
      </c>
      <c r="G11" s="101">
        <v>7.7</v>
      </c>
      <c r="H11" s="101">
        <v>7.3581000000000003</v>
      </c>
      <c r="I11" s="101">
        <v>0.34189999999999987</v>
      </c>
    </row>
    <row r="12" spans="1:15">
      <c r="A12" s="101">
        <v>385</v>
      </c>
      <c r="B12" s="101">
        <v>33.165900000000001</v>
      </c>
      <c r="C12" s="101">
        <v>-123.23399999999999</v>
      </c>
      <c r="D12" s="101" t="s">
        <v>116</v>
      </c>
      <c r="E12" s="101">
        <v>515</v>
      </c>
      <c r="F12" s="101">
        <v>41.6</v>
      </c>
      <c r="G12" s="101">
        <v>7.3</v>
      </c>
      <c r="H12" s="101">
        <v>7.3581000000000003</v>
      </c>
      <c r="I12" s="101">
        <v>-5.8100000000000485E-2</v>
      </c>
    </row>
    <row r="13" spans="1:15">
      <c r="A13" s="101">
        <v>384</v>
      </c>
      <c r="B13" s="101">
        <v>33.4786</v>
      </c>
      <c r="C13" s="101">
        <v>-122.53100000000001</v>
      </c>
      <c r="D13" s="101" t="s">
        <v>116</v>
      </c>
      <c r="E13" s="101">
        <v>200</v>
      </c>
      <c r="F13" s="101">
        <v>30.8</v>
      </c>
      <c r="G13" s="101">
        <v>7.4</v>
      </c>
      <c r="H13" s="101">
        <v>7.2839</v>
      </c>
      <c r="I13" s="101">
        <v>0.11610000000000031</v>
      </c>
    </row>
    <row r="14" spans="1:15">
      <c r="A14" s="101">
        <v>350</v>
      </c>
      <c r="B14" s="101">
        <v>33.499499999999998</v>
      </c>
      <c r="C14" s="101">
        <v>-122.532</v>
      </c>
      <c r="D14" s="101" t="s">
        <v>116</v>
      </c>
      <c r="E14" s="101">
        <v>200</v>
      </c>
      <c r="F14" s="101">
        <v>24.3</v>
      </c>
      <c r="G14" s="101">
        <v>7.1</v>
      </c>
      <c r="H14" s="101">
        <v>7.2839</v>
      </c>
      <c r="I14" s="101">
        <v>-0.1839000000000004</v>
      </c>
    </row>
    <row r="15" spans="1:15">
      <c r="A15" s="101">
        <v>384</v>
      </c>
      <c r="B15" s="101">
        <v>33.4786</v>
      </c>
      <c r="C15" s="101">
        <v>-122.53100000000001</v>
      </c>
      <c r="D15" s="101" t="s">
        <v>116</v>
      </c>
      <c r="E15" s="101">
        <v>320</v>
      </c>
      <c r="F15" s="101">
        <v>36.6</v>
      </c>
      <c r="G15" s="101">
        <v>7.9</v>
      </c>
      <c r="H15" s="101">
        <v>7.1974</v>
      </c>
      <c r="I15" s="101">
        <v>0.70260000000000034</v>
      </c>
    </row>
    <row r="16" spans="1:15">
      <c r="A16" s="101">
        <v>350</v>
      </c>
      <c r="B16" s="101">
        <v>33.499499999999998</v>
      </c>
      <c r="C16" s="101">
        <v>-122.532</v>
      </c>
      <c r="D16" s="101" t="s">
        <v>116</v>
      </c>
      <c r="E16" s="101">
        <v>300</v>
      </c>
      <c r="F16" s="101">
        <v>33.299999999999997</v>
      </c>
      <c r="G16" s="101">
        <v>7.3</v>
      </c>
      <c r="H16" s="101">
        <v>7.1974</v>
      </c>
      <c r="I16" s="101">
        <v>0.1025999999999998</v>
      </c>
    </row>
    <row r="17" spans="1:9">
      <c r="A17" s="101">
        <v>384</v>
      </c>
      <c r="B17" s="101">
        <v>33.4786</v>
      </c>
      <c r="C17" s="101">
        <v>-122.53100000000001</v>
      </c>
      <c r="D17" s="101" t="s">
        <v>116</v>
      </c>
      <c r="E17" s="101">
        <v>515</v>
      </c>
      <c r="F17" s="101">
        <v>40.9</v>
      </c>
      <c r="G17" s="101">
        <v>7.8</v>
      </c>
      <c r="H17" s="101">
        <v>7.7256</v>
      </c>
      <c r="I17" s="101">
        <v>7.43999999999998E-2</v>
      </c>
    </row>
    <row r="18" spans="1:9">
      <c r="A18" s="101">
        <v>350</v>
      </c>
      <c r="B18" s="101">
        <v>33.499499999999998</v>
      </c>
      <c r="C18" s="101">
        <v>-122.532</v>
      </c>
      <c r="D18" s="101" t="s">
        <v>116</v>
      </c>
      <c r="E18" s="101">
        <v>515</v>
      </c>
      <c r="F18" s="101">
        <v>41</v>
      </c>
      <c r="G18" s="101">
        <v>7.6</v>
      </c>
      <c r="H18" s="101">
        <v>7.7256</v>
      </c>
      <c r="I18" s="101">
        <v>-0.12560000000000038</v>
      </c>
    </row>
    <row r="19" spans="1:9">
      <c r="A19" s="101">
        <v>394</v>
      </c>
      <c r="B19" s="101">
        <v>31.1768</v>
      </c>
      <c r="C19" s="101">
        <v>-120.9264</v>
      </c>
      <c r="D19" s="101" t="s">
        <v>116</v>
      </c>
      <c r="E19" s="101">
        <v>200</v>
      </c>
      <c r="F19" s="101">
        <v>28.2</v>
      </c>
      <c r="G19" s="101">
        <v>7.8</v>
      </c>
      <c r="H19" s="101">
        <v>7.4424000000000001</v>
      </c>
      <c r="I19" s="101">
        <v>0.3575999999999997</v>
      </c>
    </row>
    <row r="20" spans="1:9">
      <c r="A20" s="101">
        <v>393</v>
      </c>
      <c r="B20" s="101">
        <v>31.517700000000001</v>
      </c>
      <c r="C20" s="101">
        <v>-120.2496</v>
      </c>
      <c r="D20" s="101" t="s">
        <v>116</v>
      </c>
      <c r="E20" s="101">
        <v>200</v>
      </c>
      <c r="F20" s="101">
        <v>27.2</v>
      </c>
      <c r="G20" s="101">
        <v>7.6</v>
      </c>
      <c r="H20" s="101">
        <v>7.4424000000000001</v>
      </c>
      <c r="I20" s="101">
        <v>0.15759999999999952</v>
      </c>
    </row>
    <row r="21" spans="1:9">
      <c r="A21" s="101">
        <v>394</v>
      </c>
      <c r="B21" s="101">
        <v>31.1768</v>
      </c>
      <c r="C21" s="101">
        <v>-120.9264</v>
      </c>
      <c r="D21" s="101" t="s">
        <v>116</v>
      </c>
      <c r="E21" s="101">
        <v>320</v>
      </c>
      <c r="F21" s="101">
        <v>35.200000000000003</v>
      </c>
      <c r="G21" s="101">
        <v>8.6</v>
      </c>
      <c r="H21" s="101">
        <v>7.3738999999999999</v>
      </c>
      <c r="I21" s="101">
        <v>1.2261</v>
      </c>
    </row>
    <row r="22" spans="1:9">
      <c r="A22" s="101">
        <v>393</v>
      </c>
      <c r="B22" s="101">
        <v>31.517700000000001</v>
      </c>
      <c r="C22" s="101">
        <v>-120.2496</v>
      </c>
      <c r="D22" s="101" t="s">
        <v>116</v>
      </c>
      <c r="E22" s="101">
        <v>320</v>
      </c>
      <c r="F22" s="101">
        <v>34.700000000000003</v>
      </c>
      <c r="G22" s="101">
        <v>8</v>
      </c>
      <c r="H22" s="101">
        <v>7.3738999999999999</v>
      </c>
      <c r="I22" s="101">
        <v>0.6261000000000001</v>
      </c>
    </row>
    <row r="23" spans="1:9">
      <c r="A23" s="101">
        <v>393</v>
      </c>
      <c r="B23" s="101">
        <v>31.517700000000001</v>
      </c>
      <c r="C23" s="101">
        <v>-120.2496</v>
      </c>
      <c r="D23" s="101" t="s">
        <v>116</v>
      </c>
      <c r="E23" s="101">
        <v>515</v>
      </c>
      <c r="F23" s="101">
        <v>40.9</v>
      </c>
      <c r="G23" s="101">
        <v>7.9</v>
      </c>
      <c r="H23" s="101">
        <v>7.9421999999999997</v>
      </c>
      <c r="I23" s="101">
        <v>-4.2199999999999349E-2</v>
      </c>
    </row>
    <row r="24" spans="1:9">
      <c r="A24" s="101">
        <v>392</v>
      </c>
      <c r="B24" s="101">
        <v>31.8477</v>
      </c>
      <c r="C24" s="101">
        <v>-119.5694</v>
      </c>
      <c r="D24" s="101" t="s">
        <v>116</v>
      </c>
      <c r="E24" s="101">
        <v>320</v>
      </c>
      <c r="F24" s="101">
        <v>35.5</v>
      </c>
      <c r="G24" s="101">
        <v>9.3000000000000007</v>
      </c>
      <c r="H24" s="101">
        <v>7.6228999999999996</v>
      </c>
      <c r="I24" s="101">
        <v>1.6771000000000011</v>
      </c>
    </row>
    <row r="25" spans="1:9">
      <c r="A25" s="101">
        <v>392</v>
      </c>
      <c r="B25" s="101">
        <v>31.8477</v>
      </c>
      <c r="C25" s="101">
        <v>-119.5694</v>
      </c>
      <c r="D25" s="101" t="s">
        <v>116</v>
      </c>
      <c r="E25" s="101">
        <v>515</v>
      </c>
      <c r="F25" s="101">
        <v>40.299999999999997</v>
      </c>
      <c r="G25" s="101">
        <v>8.4</v>
      </c>
      <c r="H25" s="101">
        <v>8.1704000000000008</v>
      </c>
      <c r="I25" s="101">
        <v>0.22959999999999958</v>
      </c>
    </row>
    <row r="26" spans="1:9">
      <c r="A26" s="101">
        <v>380</v>
      </c>
      <c r="B26" s="101">
        <v>33.8172</v>
      </c>
      <c r="C26" s="101">
        <v>-121.857</v>
      </c>
      <c r="D26" s="101" t="s">
        <v>117</v>
      </c>
      <c r="E26" s="101">
        <v>200</v>
      </c>
      <c r="F26" s="101">
        <v>31.2</v>
      </c>
      <c r="G26" s="101">
        <v>9.1999999999999993</v>
      </c>
      <c r="H26" s="101">
        <v>7.1224999999999996</v>
      </c>
      <c r="I26" s="101">
        <v>2.0774999999999997</v>
      </c>
    </row>
    <row r="27" spans="1:9">
      <c r="A27" s="101">
        <v>349</v>
      </c>
      <c r="B27" s="101">
        <v>33.817300000000003</v>
      </c>
      <c r="C27" s="101">
        <v>-121.84399999999999</v>
      </c>
      <c r="D27" s="101" t="s">
        <v>117</v>
      </c>
      <c r="E27" s="101">
        <v>200</v>
      </c>
      <c r="F27" s="101">
        <v>29.5</v>
      </c>
      <c r="G27" s="101">
        <v>7.4</v>
      </c>
      <c r="H27" s="101">
        <v>7.1224999999999996</v>
      </c>
      <c r="I27" s="101">
        <v>0.27750000000000075</v>
      </c>
    </row>
    <row r="28" spans="1:9">
      <c r="A28" s="101">
        <v>380</v>
      </c>
      <c r="B28" s="101">
        <v>33.8172</v>
      </c>
      <c r="C28" s="101">
        <v>-121.857</v>
      </c>
      <c r="D28" s="101" t="s">
        <v>117</v>
      </c>
      <c r="E28" s="101">
        <v>320</v>
      </c>
      <c r="F28" s="101">
        <v>34.299999999999997</v>
      </c>
      <c r="G28" s="101">
        <v>9.3000000000000007</v>
      </c>
      <c r="H28" s="101">
        <v>7.3468</v>
      </c>
      <c r="I28" s="101">
        <v>1.9532000000000007</v>
      </c>
    </row>
    <row r="29" spans="1:9">
      <c r="A29" s="101">
        <v>349</v>
      </c>
      <c r="B29" s="101">
        <v>33.817300000000003</v>
      </c>
      <c r="C29" s="101">
        <v>-121.84399999999999</v>
      </c>
      <c r="D29" s="101" t="s">
        <v>117</v>
      </c>
      <c r="E29" s="101">
        <v>300</v>
      </c>
      <c r="F29" s="101">
        <v>35.200000000000003</v>
      </c>
      <c r="G29" s="101">
        <v>7.9</v>
      </c>
      <c r="H29" s="101">
        <v>7.3468</v>
      </c>
      <c r="I29" s="101">
        <v>0.55320000000000036</v>
      </c>
    </row>
    <row r="30" spans="1:9">
      <c r="A30" s="101">
        <v>380</v>
      </c>
      <c r="B30" s="101">
        <v>33.8172</v>
      </c>
      <c r="C30" s="101">
        <v>-121.857</v>
      </c>
      <c r="D30" s="101" t="s">
        <v>117</v>
      </c>
      <c r="E30" s="101">
        <v>515</v>
      </c>
      <c r="F30" s="101">
        <v>38.1</v>
      </c>
      <c r="G30" s="101">
        <v>8.6</v>
      </c>
      <c r="H30" s="101">
        <v>8.0822000000000003</v>
      </c>
      <c r="I30" s="101">
        <v>0.51779999999999937</v>
      </c>
    </row>
    <row r="31" spans="1:9">
      <c r="A31" s="101">
        <v>349</v>
      </c>
      <c r="B31" s="101">
        <v>33.817300000000003</v>
      </c>
      <c r="C31" s="101">
        <v>-121.84399999999999</v>
      </c>
      <c r="D31" s="101" t="s">
        <v>117</v>
      </c>
      <c r="E31" s="101">
        <v>515</v>
      </c>
      <c r="F31" s="101">
        <v>42.3</v>
      </c>
      <c r="G31" s="101">
        <v>7.5</v>
      </c>
      <c r="H31" s="101">
        <v>8.0822000000000003</v>
      </c>
      <c r="I31" s="101">
        <v>-0.58220000000000027</v>
      </c>
    </row>
    <row r="32" spans="1:9">
      <c r="A32" s="101">
        <v>348</v>
      </c>
      <c r="B32" s="101">
        <v>34.147199999999998</v>
      </c>
      <c r="C32" s="101">
        <v>-121.143</v>
      </c>
      <c r="D32" s="101" t="s">
        <v>117</v>
      </c>
      <c r="E32" s="101">
        <v>200</v>
      </c>
      <c r="F32" s="101">
        <v>31</v>
      </c>
      <c r="G32" s="101">
        <v>8.3000000000000007</v>
      </c>
      <c r="H32" s="101">
        <v>7.2270000000000003</v>
      </c>
      <c r="I32" s="101">
        <v>1.0730000000000004</v>
      </c>
    </row>
    <row r="33" spans="1:9">
      <c r="A33" s="101">
        <v>379</v>
      </c>
      <c r="B33" s="101">
        <v>34.151299999999999</v>
      </c>
      <c r="C33" s="101">
        <v>-121.15300000000001</v>
      </c>
      <c r="D33" s="101" t="s">
        <v>117</v>
      </c>
      <c r="E33" s="101">
        <v>200</v>
      </c>
      <c r="F33" s="101">
        <v>31.2</v>
      </c>
      <c r="G33" s="101">
        <v>7.8</v>
      </c>
      <c r="H33" s="101">
        <v>7.2270000000000003</v>
      </c>
      <c r="I33" s="101">
        <v>0.57299999999999951</v>
      </c>
    </row>
    <row r="34" spans="1:9">
      <c r="A34" s="101">
        <v>348</v>
      </c>
      <c r="B34" s="101">
        <v>34.147199999999998</v>
      </c>
      <c r="C34" s="101">
        <v>-121.143</v>
      </c>
      <c r="D34" s="101" t="s">
        <v>117</v>
      </c>
      <c r="E34" s="101">
        <v>300</v>
      </c>
      <c r="F34" s="101">
        <v>35.4</v>
      </c>
      <c r="G34" s="101">
        <v>8.6</v>
      </c>
      <c r="H34" s="101">
        <v>7.9020999999999999</v>
      </c>
      <c r="I34" s="101">
        <v>0.69789999999999974</v>
      </c>
    </row>
    <row r="35" spans="1:9">
      <c r="A35" s="101">
        <v>379</v>
      </c>
      <c r="B35" s="101">
        <v>34.151299999999999</v>
      </c>
      <c r="C35" s="101">
        <v>-121.15300000000001</v>
      </c>
      <c r="D35" s="101" t="s">
        <v>117</v>
      </c>
      <c r="E35" s="101">
        <v>320</v>
      </c>
      <c r="F35" s="101">
        <v>35.9</v>
      </c>
      <c r="G35" s="101">
        <v>8.5</v>
      </c>
      <c r="H35" s="101">
        <v>7.9020999999999999</v>
      </c>
      <c r="I35" s="101">
        <v>0.5979000000000001</v>
      </c>
    </row>
    <row r="36" spans="1:9">
      <c r="A36" s="101">
        <v>348</v>
      </c>
      <c r="B36" s="101">
        <v>34.147199999999998</v>
      </c>
      <c r="C36" s="101">
        <v>-121.143</v>
      </c>
      <c r="D36" s="101" t="s">
        <v>117</v>
      </c>
      <c r="E36" s="101">
        <v>515</v>
      </c>
      <c r="F36" s="101">
        <v>40.700000000000003</v>
      </c>
      <c r="G36" s="101">
        <v>7.7</v>
      </c>
      <c r="H36" s="101">
        <v>8.2022999999999993</v>
      </c>
      <c r="I36" s="101">
        <v>-0.50229999999999908</v>
      </c>
    </row>
    <row r="37" spans="1:9">
      <c r="A37" s="101">
        <v>379</v>
      </c>
      <c r="B37" s="101">
        <v>34.151299999999999</v>
      </c>
      <c r="C37" s="101">
        <v>-121.15300000000001</v>
      </c>
      <c r="D37" s="101" t="s">
        <v>117</v>
      </c>
      <c r="E37" s="101">
        <v>515</v>
      </c>
      <c r="F37" s="101">
        <v>40.700000000000003</v>
      </c>
      <c r="G37" s="101">
        <v>7.9</v>
      </c>
      <c r="H37" s="101">
        <v>8.2022999999999993</v>
      </c>
      <c r="I37" s="101">
        <v>-0.3022999999999989</v>
      </c>
    </row>
    <row r="38" spans="1:9">
      <c r="A38" s="101">
        <v>469</v>
      </c>
      <c r="B38" s="101">
        <v>32.517000000000003</v>
      </c>
      <c r="C38" s="101">
        <v>-120.58329999999999</v>
      </c>
      <c r="D38" s="101" t="s">
        <v>117</v>
      </c>
      <c r="E38" s="101">
        <v>202</v>
      </c>
      <c r="F38" s="101">
        <v>27.6</v>
      </c>
      <c r="G38" s="101">
        <v>7.3</v>
      </c>
      <c r="H38" s="101">
        <v>7.2512999999999996</v>
      </c>
      <c r="I38" s="101">
        <v>4.8700000000000188E-2</v>
      </c>
    </row>
    <row r="39" spans="1:9">
      <c r="A39" s="101">
        <v>469</v>
      </c>
      <c r="B39" s="101">
        <v>32.517000000000003</v>
      </c>
      <c r="C39" s="101">
        <v>-120.58329999999999</v>
      </c>
      <c r="D39" s="101" t="s">
        <v>117</v>
      </c>
      <c r="E39" s="101">
        <v>303</v>
      </c>
      <c r="F39" s="101">
        <v>35.6</v>
      </c>
      <c r="G39" s="101">
        <v>8.3000000000000007</v>
      </c>
      <c r="H39" s="101">
        <v>7.3577000000000004</v>
      </c>
      <c r="I39" s="101">
        <v>0.94230000000000036</v>
      </c>
    </row>
    <row r="40" spans="1:9">
      <c r="A40" s="103">
        <v>469</v>
      </c>
      <c r="B40" s="103">
        <v>32.517000000000003</v>
      </c>
      <c r="C40" s="103">
        <v>-120.58329999999999</v>
      </c>
      <c r="D40" s="103" t="s">
        <v>117</v>
      </c>
      <c r="E40" s="103">
        <v>511.2</v>
      </c>
      <c r="F40" s="103">
        <v>34.799999999999997</v>
      </c>
      <c r="G40" s="103">
        <v>7.6</v>
      </c>
      <c r="H40" s="103">
        <v>8.2335999999999991</v>
      </c>
      <c r="I40" s="103">
        <v>-0.6335999999999995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A660-2EB7-4ECA-AFEF-5D2210108A74}">
  <dimension ref="A1:T399"/>
  <sheetViews>
    <sheetView tabSelected="1" topLeftCell="A6" workbookViewId="0">
      <selection activeCell="K23" sqref="K23"/>
    </sheetView>
  </sheetViews>
  <sheetFormatPr defaultRowHeight="18.75"/>
  <cols>
    <col min="1" max="1" width="9" style="1"/>
    <col min="2" max="2" width="10.875" style="37" customWidth="1"/>
    <col min="3" max="3" width="10.5" style="37" customWidth="1"/>
    <col min="4" max="4" width="9" style="1"/>
    <col min="5" max="5" width="7.125" style="1" customWidth="1"/>
    <col min="6" max="6" width="6.75" style="1" customWidth="1"/>
    <col min="7" max="7" width="11.375" style="1" customWidth="1"/>
    <col min="8" max="8" width="10.625" style="1" customWidth="1"/>
    <col min="9" max="9" width="8" style="1" customWidth="1"/>
    <col min="10" max="10" width="12.5" style="23" customWidth="1"/>
    <col min="11" max="11" width="12.25" style="1" customWidth="1"/>
    <col min="12" max="13" width="9" style="1"/>
  </cols>
  <sheetData>
    <row r="1" spans="1:20">
      <c r="A1" s="1" t="s">
        <v>90</v>
      </c>
    </row>
    <row r="2" spans="1:20">
      <c r="M2" s="38"/>
      <c r="N2" s="11"/>
      <c r="O2" s="11"/>
      <c r="P2" s="11"/>
      <c r="Q2" s="11"/>
    </row>
    <row r="3" spans="1:20" ht="30">
      <c r="A3" s="41" t="s">
        <v>0</v>
      </c>
      <c r="B3" s="41" t="s">
        <v>69</v>
      </c>
      <c r="C3" s="41" t="s">
        <v>70</v>
      </c>
      <c r="D3" s="41" t="s">
        <v>58</v>
      </c>
      <c r="E3" s="41" t="s">
        <v>59</v>
      </c>
      <c r="F3" s="41" t="s">
        <v>61</v>
      </c>
      <c r="G3" s="41" t="s">
        <v>62</v>
      </c>
      <c r="H3" s="41" t="s">
        <v>63</v>
      </c>
      <c r="I3" s="41" t="s">
        <v>64</v>
      </c>
      <c r="J3" s="42" t="s">
        <v>82</v>
      </c>
      <c r="K3" s="42" t="s">
        <v>65</v>
      </c>
      <c r="M3" s="39"/>
      <c r="N3" s="1" t="s">
        <v>60</v>
      </c>
      <c r="O3" s="12"/>
      <c r="P3" s="12"/>
      <c r="Q3" s="12"/>
      <c r="R3" s="8"/>
      <c r="S3" s="9"/>
      <c r="T3" s="8"/>
    </row>
    <row r="4" spans="1:20">
      <c r="A4" s="1">
        <v>1</v>
      </c>
      <c r="B4" s="37">
        <v>234.99600000000001</v>
      </c>
      <c r="C4" s="37">
        <v>44.992166670000003</v>
      </c>
      <c r="D4" s="1">
        <v>0</v>
      </c>
      <c r="E4" s="1">
        <v>0</v>
      </c>
      <c r="F4" s="1">
        <v>0</v>
      </c>
      <c r="G4" s="1">
        <v>0.14000000000000001</v>
      </c>
      <c r="H4" s="1">
        <v>0.04</v>
      </c>
      <c r="I4" s="1">
        <v>1.24</v>
      </c>
      <c r="J4" s="40">
        <v>0.36025240713706624</v>
      </c>
      <c r="N4" s="1" t="s">
        <v>83</v>
      </c>
    </row>
    <row r="5" spans="1:20">
      <c r="A5" s="1">
        <v>1</v>
      </c>
      <c r="B5" s="37">
        <v>234.99600000000001</v>
      </c>
      <c r="C5" s="37">
        <v>44.992166670000003</v>
      </c>
      <c r="D5" s="1">
        <v>5</v>
      </c>
      <c r="E5" s="1">
        <v>0</v>
      </c>
      <c r="F5" s="1">
        <v>0</v>
      </c>
      <c r="G5" s="1">
        <v>0</v>
      </c>
      <c r="H5" s="1">
        <v>0.04</v>
      </c>
      <c r="I5" s="1">
        <v>1.1000000000000001</v>
      </c>
      <c r="J5" s="40">
        <v>0.33714660974943761</v>
      </c>
      <c r="N5" s="1" t="s">
        <v>84</v>
      </c>
    </row>
    <row r="6" spans="1:20">
      <c r="A6" s="1">
        <v>1</v>
      </c>
      <c r="B6" s="37">
        <v>234.99600000000001</v>
      </c>
      <c r="C6" s="37">
        <v>44.992166670000003</v>
      </c>
      <c r="D6" s="1">
        <v>10</v>
      </c>
      <c r="E6" s="1">
        <v>0</v>
      </c>
      <c r="F6" s="1">
        <v>0</v>
      </c>
      <c r="G6" s="1">
        <v>0</v>
      </c>
      <c r="H6" s="1">
        <v>0.05</v>
      </c>
      <c r="I6" s="1">
        <v>1.25</v>
      </c>
      <c r="J6" s="40">
        <v>0.34662591124179803</v>
      </c>
      <c r="N6" s="1" t="s">
        <v>85</v>
      </c>
    </row>
    <row r="7" spans="1:20">
      <c r="A7" s="1">
        <v>1</v>
      </c>
      <c r="B7" s="37">
        <v>234.99600000000001</v>
      </c>
      <c r="C7" s="37">
        <v>44.992166670000003</v>
      </c>
      <c r="D7" s="1">
        <v>20</v>
      </c>
      <c r="E7" s="1">
        <v>0</v>
      </c>
      <c r="F7" s="1">
        <v>0</v>
      </c>
      <c r="G7" s="1">
        <v>0</v>
      </c>
      <c r="H7" s="1">
        <v>0.27</v>
      </c>
      <c r="I7" s="1">
        <v>1.76</v>
      </c>
      <c r="J7" s="40">
        <v>0.34366362952543539</v>
      </c>
      <c r="N7" s="1" t="s">
        <v>86</v>
      </c>
    </row>
    <row r="8" spans="1:20">
      <c r="A8" s="1">
        <v>1</v>
      </c>
      <c r="B8" s="37">
        <v>234.99600000000001</v>
      </c>
      <c r="C8" s="37">
        <v>44.992166670000003</v>
      </c>
      <c r="D8" s="1">
        <v>30</v>
      </c>
      <c r="E8" s="1">
        <v>0</v>
      </c>
      <c r="F8" s="1">
        <v>0</v>
      </c>
      <c r="G8" s="1">
        <v>0.16</v>
      </c>
      <c r="H8" s="1">
        <v>0.28000000000000003</v>
      </c>
      <c r="I8" s="1">
        <v>1.83</v>
      </c>
      <c r="J8" s="40">
        <v>0.4322986356853733</v>
      </c>
      <c r="N8" s="1" t="s">
        <v>87</v>
      </c>
    </row>
    <row r="9" spans="1:20">
      <c r="A9" s="1">
        <v>1</v>
      </c>
      <c r="B9" s="37">
        <v>234.99600000000001</v>
      </c>
      <c r="C9" s="37">
        <v>44.992166670000003</v>
      </c>
      <c r="D9" s="1">
        <v>40</v>
      </c>
      <c r="E9" s="1">
        <v>0.04</v>
      </c>
      <c r="F9" s="1">
        <v>0</v>
      </c>
      <c r="G9" s="1">
        <v>0.4</v>
      </c>
      <c r="H9" s="1">
        <v>0.36</v>
      </c>
      <c r="I9" s="1">
        <v>2.6</v>
      </c>
      <c r="J9" s="40">
        <v>0.37624872840542445</v>
      </c>
      <c r="K9" s="1" t="s">
        <v>2</v>
      </c>
    </row>
    <row r="10" spans="1:20">
      <c r="A10" s="1">
        <v>1</v>
      </c>
      <c r="B10" s="37">
        <v>234.99600000000001</v>
      </c>
      <c r="C10" s="37">
        <v>44.992166670000003</v>
      </c>
      <c r="D10" s="1">
        <v>50</v>
      </c>
      <c r="E10" s="1">
        <v>0.49</v>
      </c>
      <c r="F10" s="1">
        <v>0.03</v>
      </c>
      <c r="G10" s="1">
        <v>0.38</v>
      </c>
      <c r="H10" s="1">
        <v>0.43</v>
      </c>
      <c r="I10" s="1">
        <v>3.14</v>
      </c>
      <c r="J10" s="40">
        <v>0.32591088446927147</v>
      </c>
    </row>
    <row r="11" spans="1:20">
      <c r="A11" s="1">
        <v>1</v>
      </c>
      <c r="B11" s="37">
        <v>234.99600000000001</v>
      </c>
      <c r="C11" s="37">
        <v>44.992166670000003</v>
      </c>
      <c r="D11" s="1">
        <v>75</v>
      </c>
      <c r="E11" s="1">
        <v>13.33</v>
      </c>
      <c r="F11" s="1">
        <v>0</v>
      </c>
      <c r="G11" s="1">
        <v>0</v>
      </c>
      <c r="H11" s="1">
        <v>1.1299999999999999</v>
      </c>
      <c r="I11" s="1">
        <v>12.4</v>
      </c>
      <c r="J11" s="40">
        <v>0.12063085185640611</v>
      </c>
    </row>
    <row r="12" spans="1:20">
      <c r="A12" s="1">
        <v>1</v>
      </c>
      <c r="B12" s="37">
        <v>234.99600000000001</v>
      </c>
      <c r="C12" s="37">
        <v>44.992166670000003</v>
      </c>
      <c r="D12" s="1">
        <v>100</v>
      </c>
      <c r="E12" s="1">
        <v>23.06</v>
      </c>
      <c r="F12" s="1">
        <v>0</v>
      </c>
      <c r="G12" s="1">
        <v>0</v>
      </c>
      <c r="H12" s="1">
        <v>1.72</v>
      </c>
      <c r="I12" s="1">
        <v>24.3</v>
      </c>
      <c r="J12" s="40">
        <v>5.4426442739787466E-2</v>
      </c>
    </row>
    <row r="13" spans="1:20">
      <c r="A13" s="1">
        <v>1</v>
      </c>
      <c r="B13" s="37">
        <v>234.99600000000001</v>
      </c>
      <c r="C13" s="37">
        <v>44.992166670000003</v>
      </c>
      <c r="D13" s="1">
        <v>125</v>
      </c>
      <c r="E13" s="1">
        <v>25.9</v>
      </c>
      <c r="F13" s="1">
        <v>0</v>
      </c>
      <c r="G13" s="1">
        <v>0.11</v>
      </c>
      <c r="H13" s="1">
        <v>1.89</v>
      </c>
      <c r="I13" s="1">
        <v>28.8</v>
      </c>
      <c r="J13" s="40">
        <v>4.4300343409924788E-2</v>
      </c>
    </row>
    <row r="14" spans="1:20">
      <c r="A14" s="1">
        <v>1</v>
      </c>
      <c r="B14" s="37">
        <v>234.99600000000001</v>
      </c>
      <c r="C14" s="37">
        <v>44.992166670000003</v>
      </c>
      <c r="D14" s="1">
        <v>150</v>
      </c>
      <c r="E14" s="1">
        <v>28.3</v>
      </c>
      <c r="F14" s="1">
        <v>0</v>
      </c>
      <c r="G14" s="1">
        <v>0</v>
      </c>
      <c r="H14" s="1">
        <v>2.0099999999999998</v>
      </c>
      <c r="I14" s="1">
        <v>33.5</v>
      </c>
      <c r="J14" s="40">
        <v>3.3017640502948267E-2</v>
      </c>
    </row>
    <row r="15" spans="1:20">
      <c r="A15" s="1">
        <v>1</v>
      </c>
      <c r="B15" s="37">
        <v>234.99600000000001</v>
      </c>
      <c r="C15" s="37">
        <v>44.992166670000003</v>
      </c>
      <c r="D15" s="1">
        <v>200</v>
      </c>
      <c r="E15" s="1">
        <v>32.9</v>
      </c>
      <c r="F15" s="1">
        <v>0</v>
      </c>
      <c r="G15" s="1">
        <v>0</v>
      </c>
      <c r="H15" s="1">
        <v>2.2799999999999998</v>
      </c>
      <c r="I15" s="1">
        <v>48.3</v>
      </c>
      <c r="J15" s="40">
        <v>4.2742630184187863E-2</v>
      </c>
    </row>
    <row r="16" spans="1:20">
      <c r="A16" s="1">
        <v>1</v>
      </c>
      <c r="B16" s="37">
        <v>234.99600000000001</v>
      </c>
      <c r="C16" s="37">
        <v>44.992166670000003</v>
      </c>
      <c r="D16" s="1">
        <v>250</v>
      </c>
      <c r="E16" s="1">
        <v>35</v>
      </c>
      <c r="F16" s="1">
        <v>0</v>
      </c>
      <c r="G16" s="1">
        <v>0</v>
      </c>
      <c r="H16" s="1">
        <v>2.4</v>
      </c>
      <c r="I16" s="1">
        <v>53.6</v>
      </c>
      <c r="J16" s="40">
        <v>2.4574827763716545E-2</v>
      </c>
    </row>
    <row r="17" spans="1:11">
      <c r="A17" s="1">
        <v>1</v>
      </c>
      <c r="B17" s="37">
        <v>234.99600000000001</v>
      </c>
      <c r="C17" s="37">
        <v>44.992166670000003</v>
      </c>
      <c r="D17" s="1">
        <v>300</v>
      </c>
      <c r="E17" s="1">
        <v>34.6</v>
      </c>
      <c r="F17" s="1">
        <v>0</v>
      </c>
      <c r="G17" s="1">
        <v>0</v>
      </c>
      <c r="H17" s="1">
        <v>2.4300000000000002</v>
      </c>
      <c r="I17" s="1">
        <v>56.1</v>
      </c>
      <c r="J17" s="40">
        <v>2.2932253719519825E-2</v>
      </c>
    </row>
    <row r="18" spans="1:11">
      <c r="A18" s="1">
        <v>1</v>
      </c>
      <c r="B18" s="37">
        <v>234.99600000000001</v>
      </c>
      <c r="C18" s="37">
        <v>44.992166670000003</v>
      </c>
      <c r="D18" s="1">
        <v>400</v>
      </c>
      <c r="E18" s="1">
        <v>39</v>
      </c>
      <c r="F18" s="1">
        <v>0</v>
      </c>
      <c r="G18" s="1">
        <v>0</v>
      </c>
      <c r="H18" s="1">
        <v>2.66</v>
      </c>
      <c r="I18" s="1">
        <v>69.2</v>
      </c>
      <c r="J18" s="32" t="s">
        <v>78</v>
      </c>
    </row>
    <row r="19" spans="1:11">
      <c r="A19" s="1">
        <v>1</v>
      </c>
      <c r="B19" s="37">
        <v>234.99600000000001</v>
      </c>
      <c r="C19" s="37">
        <v>44.992166670000003</v>
      </c>
      <c r="D19" s="1">
        <v>500</v>
      </c>
      <c r="E19" s="1">
        <v>41.7</v>
      </c>
      <c r="F19" s="1">
        <v>0</v>
      </c>
      <c r="G19" s="1">
        <v>0</v>
      </c>
      <c r="H19" s="1">
        <v>2.88</v>
      </c>
      <c r="I19" s="1">
        <v>81.599999999999994</v>
      </c>
      <c r="J19" s="32" t="s">
        <v>78</v>
      </c>
    </row>
    <row r="20" spans="1:11">
      <c r="A20" s="1">
        <v>1</v>
      </c>
      <c r="B20" s="37">
        <v>234.99600000000001</v>
      </c>
      <c r="C20" s="37">
        <v>44.992166670000003</v>
      </c>
      <c r="D20" s="1">
        <v>750</v>
      </c>
      <c r="E20" s="1">
        <v>45.1</v>
      </c>
      <c r="F20" s="1">
        <v>0</v>
      </c>
      <c r="G20" s="1">
        <v>0</v>
      </c>
      <c r="H20" s="1">
        <v>3.22</v>
      </c>
      <c r="I20" s="1">
        <v>110</v>
      </c>
      <c r="J20" s="32" t="s">
        <v>78</v>
      </c>
    </row>
    <row r="21" spans="1:11">
      <c r="A21" s="1">
        <v>1</v>
      </c>
      <c r="B21" s="37">
        <v>234.99600000000001</v>
      </c>
      <c r="C21" s="37">
        <v>44.992166670000003</v>
      </c>
      <c r="D21" s="1">
        <v>906</v>
      </c>
      <c r="E21" s="1">
        <v>45.5</v>
      </c>
      <c r="F21" s="1">
        <v>0</v>
      </c>
      <c r="G21" s="1">
        <v>0</v>
      </c>
      <c r="H21" s="1">
        <v>3.23</v>
      </c>
      <c r="I21" s="1">
        <v>128</v>
      </c>
      <c r="J21" s="32" t="s">
        <v>78</v>
      </c>
      <c r="K21" s="1" t="s">
        <v>89</v>
      </c>
    </row>
    <row r="22" spans="1:11">
      <c r="A22" s="1">
        <v>2</v>
      </c>
      <c r="B22" s="37">
        <v>234.9963333</v>
      </c>
      <c r="C22" s="37">
        <v>39.98416667</v>
      </c>
      <c r="D22" s="1">
        <v>0</v>
      </c>
      <c r="E22" s="1">
        <v>0.04</v>
      </c>
      <c r="F22" s="1">
        <v>0</v>
      </c>
      <c r="G22" s="1">
        <v>0.15</v>
      </c>
      <c r="H22" s="1">
        <v>0.25</v>
      </c>
      <c r="I22" s="1">
        <v>2.17</v>
      </c>
      <c r="J22" s="40">
        <v>0.20680621422948159</v>
      </c>
    </row>
    <row r="23" spans="1:11">
      <c r="A23" s="1">
        <v>2</v>
      </c>
      <c r="B23" s="37">
        <v>234.9963333</v>
      </c>
      <c r="C23" s="37">
        <v>39.98416667</v>
      </c>
      <c r="D23" s="1">
        <v>5</v>
      </c>
      <c r="E23" s="1">
        <v>0.01</v>
      </c>
      <c r="F23" s="1">
        <v>0</v>
      </c>
      <c r="G23" s="1">
        <v>0</v>
      </c>
      <c r="H23" s="1">
        <v>0.25</v>
      </c>
      <c r="I23" s="1">
        <v>1.96</v>
      </c>
      <c r="J23" s="40">
        <v>0.19377217467748595</v>
      </c>
    </row>
    <row r="24" spans="1:11">
      <c r="A24" s="1">
        <v>2</v>
      </c>
      <c r="B24" s="37">
        <v>234.9963333</v>
      </c>
      <c r="C24" s="37">
        <v>39.98416667</v>
      </c>
      <c r="D24" s="1">
        <v>10</v>
      </c>
      <c r="E24" s="1">
        <v>0.04</v>
      </c>
      <c r="F24" s="1">
        <v>0</v>
      </c>
      <c r="G24" s="1">
        <v>0</v>
      </c>
      <c r="H24" s="1">
        <v>0.24</v>
      </c>
      <c r="I24" s="1">
        <v>2.11</v>
      </c>
      <c r="J24" s="40">
        <v>0.20384393251311894</v>
      </c>
    </row>
    <row r="25" spans="1:11">
      <c r="A25" s="1">
        <v>2</v>
      </c>
      <c r="B25" s="37">
        <v>234.9963333</v>
      </c>
      <c r="C25" s="37">
        <v>39.98416667</v>
      </c>
      <c r="D25" s="1">
        <v>20</v>
      </c>
      <c r="E25" s="1">
        <v>0.14000000000000001</v>
      </c>
      <c r="F25" s="1">
        <v>0.01</v>
      </c>
      <c r="G25" s="1">
        <v>0</v>
      </c>
      <c r="H25" s="1">
        <v>0.27</v>
      </c>
      <c r="I25" s="1">
        <v>2.15</v>
      </c>
      <c r="J25" s="40">
        <v>0.25451926271484998</v>
      </c>
    </row>
    <row r="26" spans="1:11">
      <c r="A26" s="1">
        <v>2</v>
      </c>
      <c r="B26" s="37">
        <v>234.9963333</v>
      </c>
      <c r="C26" s="37">
        <v>39.98416667</v>
      </c>
      <c r="D26" s="1">
        <v>30</v>
      </c>
      <c r="E26" s="1">
        <v>0.88</v>
      </c>
      <c r="F26" s="1">
        <v>0.08</v>
      </c>
      <c r="G26" s="1">
        <v>0</v>
      </c>
      <c r="H26" s="1">
        <v>0.36</v>
      </c>
      <c r="I26" s="1">
        <v>2.64</v>
      </c>
      <c r="J26" s="40">
        <v>0.45149068400103542</v>
      </c>
    </row>
    <row r="27" spans="1:11">
      <c r="A27" s="1">
        <v>2</v>
      </c>
      <c r="B27" s="37">
        <v>234.9963333</v>
      </c>
      <c r="C27" s="37">
        <v>39.98416667</v>
      </c>
      <c r="D27" s="1">
        <v>50</v>
      </c>
      <c r="E27" s="1">
        <v>3.16</v>
      </c>
      <c r="F27" s="1">
        <v>0.3</v>
      </c>
      <c r="G27" s="1">
        <v>0.14000000000000001</v>
      </c>
      <c r="H27" s="1">
        <v>0.52</v>
      </c>
      <c r="I27" s="1">
        <v>3.76</v>
      </c>
      <c r="J27" s="40">
        <v>0.50007210414938263</v>
      </c>
    </row>
    <row r="28" spans="1:11">
      <c r="A28" s="1">
        <v>2</v>
      </c>
      <c r="B28" s="37">
        <v>234.9963333</v>
      </c>
      <c r="C28" s="37">
        <v>39.98416667</v>
      </c>
      <c r="D28" s="1">
        <v>53</v>
      </c>
      <c r="E28" s="1">
        <v>4.8099999999999996</v>
      </c>
      <c r="F28" s="1">
        <v>0.3</v>
      </c>
      <c r="G28" s="1">
        <v>0.11</v>
      </c>
      <c r="H28" s="1">
        <v>0.62</v>
      </c>
      <c r="I28" s="1">
        <v>4.5199999999999996</v>
      </c>
      <c r="J28" s="40">
        <v>0.32710819021393805</v>
      </c>
      <c r="K28" s="1" t="s">
        <v>2</v>
      </c>
    </row>
    <row r="29" spans="1:11">
      <c r="A29" s="1">
        <v>2</v>
      </c>
      <c r="B29" s="37">
        <v>234.9963333</v>
      </c>
      <c r="C29" s="37">
        <v>39.98416667</v>
      </c>
      <c r="D29" s="1">
        <v>75</v>
      </c>
      <c r="E29" s="1">
        <v>7.82</v>
      </c>
      <c r="F29" s="1">
        <v>7.0000000000000007E-2</v>
      </c>
      <c r="G29" s="1">
        <v>0</v>
      </c>
      <c r="H29" s="1">
        <v>0.75</v>
      </c>
      <c r="I29" s="1">
        <v>6.65</v>
      </c>
      <c r="J29" s="40">
        <v>0.14696812355895625</v>
      </c>
    </row>
    <row r="30" spans="1:11">
      <c r="A30" s="1">
        <v>2</v>
      </c>
      <c r="B30" s="37">
        <v>234.9963333</v>
      </c>
      <c r="C30" s="37">
        <v>39.98416667</v>
      </c>
      <c r="D30" s="1">
        <v>100</v>
      </c>
      <c r="E30" s="1">
        <v>12</v>
      </c>
      <c r="F30" s="1">
        <v>0.02</v>
      </c>
      <c r="G30" s="1">
        <v>0</v>
      </c>
      <c r="H30" s="1">
        <v>1.02</v>
      </c>
      <c r="I30" s="1">
        <v>11.2</v>
      </c>
      <c r="J30" s="40">
        <v>6.1217144807657602E-2</v>
      </c>
    </row>
    <row r="31" spans="1:11">
      <c r="A31" s="1">
        <v>2</v>
      </c>
      <c r="B31" s="37">
        <v>234.9963333</v>
      </c>
      <c r="C31" s="37">
        <v>39.98416667</v>
      </c>
      <c r="D31" s="1">
        <v>125</v>
      </c>
      <c r="E31" s="1">
        <v>19.399999999999999</v>
      </c>
      <c r="F31" s="1">
        <v>0.02</v>
      </c>
      <c r="G31" s="1">
        <v>0</v>
      </c>
      <c r="H31" s="1">
        <v>1.47</v>
      </c>
      <c r="I31" s="1">
        <v>20.5</v>
      </c>
      <c r="J31" s="40">
        <v>2.4118834047692699E-2</v>
      </c>
    </row>
    <row r="32" spans="1:11">
      <c r="A32" s="1">
        <v>2</v>
      </c>
      <c r="B32" s="37">
        <v>234.9963333</v>
      </c>
      <c r="C32" s="37">
        <v>39.98416667</v>
      </c>
      <c r="D32" s="1">
        <v>150</v>
      </c>
      <c r="E32" s="1">
        <v>25.2</v>
      </c>
      <c r="F32" s="1">
        <v>0</v>
      </c>
      <c r="G32" s="1">
        <v>0</v>
      </c>
      <c r="H32" s="1">
        <v>1.85</v>
      </c>
      <c r="I32" s="1">
        <v>29.5</v>
      </c>
      <c r="J32" s="40">
        <v>2.6019596473229555E-2</v>
      </c>
    </row>
    <row r="33" spans="1:11">
      <c r="A33" s="1">
        <v>2</v>
      </c>
      <c r="B33" s="37">
        <v>234.9963333</v>
      </c>
      <c r="C33" s="37">
        <v>39.98416667</v>
      </c>
      <c r="D33" s="1">
        <v>200</v>
      </c>
      <c r="E33" s="1">
        <v>29.2</v>
      </c>
      <c r="F33" s="1">
        <v>0</v>
      </c>
      <c r="G33" s="1">
        <v>0</v>
      </c>
      <c r="H33" s="1">
        <v>2.0699999999999998</v>
      </c>
      <c r="I33" s="1">
        <v>38.9</v>
      </c>
      <c r="J33" s="40">
        <v>1.0173862627295806E-2</v>
      </c>
    </row>
    <row r="34" spans="1:11">
      <c r="A34" s="1">
        <v>2</v>
      </c>
      <c r="B34" s="37">
        <v>234.9963333</v>
      </c>
      <c r="C34" s="37">
        <v>39.98416667</v>
      </c>
      <c r="D34" s="1">
        <v>250</v>
      </c>
      <c r="E34" s="1">
        <v>30.8</v>
      </c>
      <c r="F34" s="1">
        <v>0</v>
      </c>
      <c r="G34" s="1">
        <v>0</v>
      </c>
      <c r="H34" s="1">
        <v>2.17</v>
      </c>
      <c r="I34" s="1">
        <v>45.5</v>
      </c>
      <c r="J34" s="40">
        <v>6.3028098134810173E-3</v>
      </c>
    </row>
    <row r="35" spans="1:11">
      <c r="A35" s="1">
        <v>2</v>
      </c>
      <c r="B35" s="37">
        <v>234.9963333</v>
      </c>
      <c r="C35" s="37">
        <v>39.98416667</v>
      </c>
      <c r="D35" s="1">
        <v>300</v>
      </c>
      <c r="E35" s="1">
        <v>34.700000000000003</v>
      </c>
      <c r="F35" s="1">
        <v>0</v>
      </c>
      <c r="G35" s="1">
        <v>0</v>
      </c>
      <c r="H35" s="1">
        <v>2.4500000000000002</v>
      </c>
      <c r="I35" s="1">
        <v>56.3</v>
      </c>
      <c r="J35" s="40">
        <v>6.2375730117093927E-3</v>
      </c>
    </row>
    <row r="36" spans="1:11">
      <c r="A36" s="1">
        <v>2</v>
      </c>
      <c r="B36" s="37">
        <v>234.9963333</v>
      </c>
      <c r="C36" s="37">
        <v>39.98416667</v>
      </c>
      <c r="D36" s="1">
        <v>400</v>
      </c>
      <c r="E36" s="1">
        <v>39.6</v>
      </c>
      <c r="F36" s="1">
        <v>0</v>
      </c>
      <c r="G36" s="1">
        <v>0</v>
      </c>
      <c r="H36" s="1">
        <v>2.89</v>
      </c>
      <c r="I36" s="1">
        <v>71.900000000000006</v>
      </c>
      <c r="J36" s="32" t="s">
        <v>78</v>
      </c>
    </row>
    <row r="37" spans="1:11">
      <c r="A37" s="1">
        <v>2</v>
      </c>
      <c r="B37" s="37">
        <v>234.9963333</v>
      </c>
      <c r="C37" s="37">
        <v>39.98416667</v>
      </c>
      <c r="D37" s="1">
        <v>500</v>
      </c>
      <c r="E37" s="1">
        <v>41.9</v>
      </c>
      <c r="F37" s="1">
        <v>0</v>
      </c>
      <c r="G37" s="1">
        <v>0</v>
      </c>
      <c r="H37" s="1">
        <v>3.05</v>
      </c>
      <c r="I37" s="1">
        <v>88.1</v>
      </c>
      <c r="J37" s="32" t="s">
        <v>78</v>
      </c>
    </row>
    <row r="38" spans="1:11">
      <c r="A38" s="1">
        <v>2</v>
      </c>
      <c r="B38" s="37">
        <v>234.9963333</v>
      </c>
      <c r="C38" s="37">
        <v>39.98416667</v>
      </c>
      <c r="D38" s="1">
        <v>750</v>
      </c>
      <c r="E38" s="1">
        <v>44.6</v>
      </c>
      <c r="F38" s="1">
        <v>0</v>
      </c>
      <c r="G38" s="1">
        <v>0</v>
      </c>
      <c r="H38" s="1">
        <v>3.32</v>
      </c>
      <c r="I38" s="1">
        <v>114</v>
      </c>
      <c r="J38" s="32" t="s">
        <v>78</v>
      </c>
    </row>
    <row r="39" spans="1:11">
      <c r="A39" s="1">
        <v>2</v>
      </c>
      <c r="B39" s="37">
        <v>234.9963333</v>
      </c>
      <c r="C39" s="37">
        <v>39.98416667</v>
      </c>
      <c r="D39" s="1">
        <v>1000</v>
      </c>
      <c r="E39" s="1">
        <v>45.3</v>
      </c>
      <c r="F39" s="1">
        <v>0</v>
      </c>
      <c r="G39" s="1">
        <v>0</v>
      </c>
      <c r="H39" s="1">
        <v>3.33</v>
      </c>
      <c r="I39" s="1">
        <v>134</v>
      </c>
      <c r="J39" s="32" t="s">
        <v>78</v>
      </c>
    </row>
    <row r="40" spans="1:11">
      <c r="A40" s="1">
        <v>2</v>
      </c>
      <c r="B40" s="37">
        <v>234.9963333</v>
      </c>
      <c r="C40" s="37">
        <v>39.98416667</v>
      </c>
      <c r="D40" s="1">
        <v>1385</v>
      </c>
      <c r="E40" s="1">
        <v>44.4</v>
      </c>
      <c r="F40" s="1">
        <v>0</v>
      </c>
      <c r="G40" s="1">
        <v>0</v>
      </c>
      <c r="H40" s="1">
        <v>3.18</v>
      </c>
      <c r="I40" s="1">
        <v>161</v>
      </c>
      <c r="J40" s="32" t="s">
        <v>78</v>
      </c>
      <c r="K40" s="1" t="s">
        <v>89</v>
      </c>
    </row>
    <row r="41" spans="1:11">
      <c r="A41" s="1">
        <v>3</v>
      </c>
      <c r="B41" s="37">
        <v>234.99083329999999</v>
      </c>
      <c r="C41" s="37">
        <v>34.998666669999999</v>
      </c>
      <c r="D41" s="1">
        <v>0</v>
      </c>
      <c r="E41" s="1">
        <v>0</v>
      </c>
      <c r="F41" s="1">
        <v>0</v>
      </c>
      <c r="G41" s="1">
        <v>0</v>
      </c>
      <c r="H41" s="1">
        <v>0.25</v>
      </c>
      <c r="I41" s="1">
        <v>1.1599999999999999</v>
      </c>
      <c r="J41" s="40">
        <v>0.13274917132041561</v>
      </c>
    </row>
    <row r="42" spans="1:11">
      <c r="A42" s="1">
        <v>3</v>
      </c>
      <c r="B42" s="37">
        <v>234.99083329999999</v>
      </c>
      <c r="C42" s="37">
        <v>34.998666669999999</v>
      </c>
      <c r="D42" s="1">
        <v>5</v>
      </c>
      <c r="E42" s="1">
        <v>0</v>
      </c>
      <c r="F42" s="1">
        <v>0</v>
      </c>
      <c r="G42" s="1">
        <v>0</v>
      </c>
      <c r="H42" s="1">
        <v>0.24</v>
      </c>
      <c r="I42" s="1">
        <v>1.18</v>
      </c>
      <c r="J42" s="40">
        <v>0.12860197691750791</v>
      </c>
    </row>
    <row r="43" spans="1:11">
      <c r="A43" s="1">
        <v>3</v>
      </c>
      <c r="B43" s="37">
        <v>234.99083329999999</v>
      </c>
      <c r="C43" s="37">
        <v>34.998666669999999</v>
      </c>
      <c r="D43" s="1">
        <v>10</v>
      </c>
      <c r="E43" s="1">
        <v>0</v>
      </c>
      <c r="F43" s="1">
        <v>0</v>
      </c>
      <c r="G43" s="1">
        <v>0</v>
      </c>
      <c r="H43" s="1">
        <v>0.24</v>
      </c>
      <c r="I43" s="1">
        <v>1.04</v>
      </c>
      <c r="J43" s="40">
        <v>0.152300230648409</v>
      </c>
    </row>
    <row r="44" spans="1:11">
      <c r="A44" s="1">
        <v>3</v>
      </c>
      <c r="B44" s="37">
        <v>234.99083329999999</v>
      </c>
      <c r="C44" s="37">
        <v>34.998666669999999</v>
      </c>
      <c r="D44" s="1">
        <v>20</v>
      </c>
      <c r="E44" s="1">
        <v>0</v>
      </c>
      <c r="F44" s="1">
        <v>0</v>
      </c>
      <c r="G44" s="1">
        <v>0</v>
      </c>
      <c r="H44" s="1">
        <v>0.25</v>
      </c>
      <c r="I44" s="1">
        <v>1.1200000000000001</v>
      </c>
      <c r="J44" s="40">
        <v>0.18792632033124257</v>
      </c>
    </row>
    <row r="45" spans="1:11">
      <c r="A45" s="1">
        <v>3</v>
      </c>
      <c r="B45" s="37">
        <v>234.99083329999999</v>
      </c>
      <c r="C45" s="37">
        <v>34.998666669999999</v>
      </c>
      <c r="D45" s="1">
        <v>30</v>
      </c>
      <c r="E45" s="1">
        <v>0.03</v>
      </c>
      <c r="F45" s="1">
        <v>0</v>
      </c>
      <c r="G45" s="1">
        <v>0</v>
      </c>
      <c r="H45" s="1">
        <v>0.24</v>
      </c>
      <c r="I45" s="1">
        <v>1.17</v>
      </c>
      <c r="J45" s="32" t="s">
        <v>78</v>
      </c>
    </row>
    <row r="46" spans="1:11">
      <c r="A46" s="1">
        <v>3</v>
      </c>
      <c r="B46" s="37">
        <v>234.99083329999999</v>
      </c>
      <c r="C46" s="37">
        <v>34.998666669999999</v>
      </c>
      <c r="D46" s="1">
        <v>50</v>
      </c>
      <c r="E46" s="1">
        <v>0.28000000000000003</v>
      </c>
      <c r="F46" s="1">
        <v>7.0000000000000007E-2</v>
      </c>
      <c r="G46" s="1">
        <v>0</v>
      </c>
      <c r="H46" s="1">
        <v>0.27</v>
      </c>
      <c r="I46" s="1">
        <v>2.09</v>
      </c>
      <c r="J46" s="40">
        <v>0.34603345489852555</v>
      </c>
    </row>
    <row r="47" spans="1:11">
      <c r="A47" s="1">
        <v>3</v>
      </c>
      <c r="B47" s="37">
        <v>234.99083329999999</v>
      </c>
      <c r="C47" s="37">
        <v>34.998666669999999</v>
      </c>
      <c r="D47" s="1">
        <v>70</v>
      </c>
      <c r="E47" s="1">
        <v>1.46</v>
      </c>
      <c r="F47" s="1">
        <v>0.19</v>
      </c>
      <c r="G47" s="1">
        <v>0</v>
      </c>
      <c r="H47" s="1">
        <v>0.35</v>
      </c>
      <c r="I47" s="1">
        <v>3.11</v>
      </c>
      <c r="J47" s="40">
        <v>0.36534473435422171</v>
      </c>
      <c r="K47" s="1" t="s">
        <v>2</v>
      </c>
    </row>
    <row r="48" spans="1:11">
      <c r="A48" s="1">
        <v>3</v>
      </c>
      <c r="B48" s="37">
        <v>234.99083329999999</v>
      </c>
      <c r="C48" s="37">
        <v>34.998666669999999</v>
      </c>
      <c r="D48" s="1">
        <v>75</v>
      </c>
      <c r="E48" s="1">
        <v>3.73</v>
      </c>
      <c r="F48" s="1">
        <v>0.23</v>
      </c>
      <c r="G48" s="1">
        <v>0.1</v>
      </c>
      <c r="H48" s="1">
        <v>0.5</v>
      </c>
      <c r="I48" s="1">
        <v>4.2699999999999996</v>
      </c>
      <c r="J48" s="40">
        <v>0.33122204631671237</v>
      </c>
    </row>
    <row r="49" spans="1:11">
      <c r="A49" s="1">
        <v>3</v>
      </c>
      <c r="B49" s="37">
        <v>234.99083329999999</v>
      </c>
      <c r="C49" s="37">
        <v>34.998666669999999</v>
      </c>
      <c r="D49" s="1">
        <v>100</v>
      </c>
      <c r="E49" s="1">
        <v>9.76</v>
      </c>
      <c r="F49" s="1">
        <v>0.03</v>
      </c>
      <c r="G49" s="1">
        <v>0</v>
      </c>
      <c r="H49" s="1">
        <v>0.84</v>
      </c>
      <c r="I49" s="1">
        <v>8.25</v>
      </c>
      <c r="J49" s="40">
        <v>0.12886641520969797</v>
      </c>
    </row>
    <row r="50" spans="1:11">
      <c r="A50" s="1">
        <v>3</v>
      </c>
      <c r="B50" s="37">
        <v>234.99083329999999</v>
      </c>
      <c r="C50" s="37">
        <v>34.998666669999999</v>
      </c>
      <c r="D50" s="1">
        <v>125</v>
      </c>
      <c r="E50" s="1">
        <v>18.8</v>
      </c>
      <c r="F50" s="1">
        <v>0.01</v>
      </c>
      <c r="G50" s="1">
        <v>0</v>
      </c>
      <c r="H50" s="1">
        <v>1.4</v>
      </c>
      <c r="I50" s="1">
        <v>17.5</v>
      </c>
      <c r="J50" s="40">
        <v>4.234604451121618E-2</v>
      </c>
    </row>
    <row r="51" spans="1:11">
      <c r="A51" s="1">
        <v>3</v>
      </c>
      <c r="B51" s="37">
        <v>234.99083329999999</v>
      </c>
      <c r="C51" s="37">
        <v>34.998666669999999</v>
      </c>
      <c r="D51" s="1">
        <v>150</v>
      </c>
      <c r="E51" s="1">
        <v>23.5</v>
      </c>
      <c r="F51" s="1">
        <v>0.01</v>
      </c>
      <c r="G51" s="1">
        <v>0</v>
      </c>
      <c r="H51" s="1">
        <v>1.62</v>
      </c>
      <c r="I51" s="1">
        <v>25</v>
      </c>
      <c r="J51" s="40">
        <v>1.6940158828004256E-2</v>
      </c>
    </row>
    <row r="52" spans="1:11">
      <c r="A52" s="1">
        <v>3</v>
      </c>
      <c r="B52" s="37">
        <v>234.99083329999999</v>
      </c>
      <c r="C52" s="37">
        <v>34.998666669999999</v>
      </c>
      <c r="D52" s="1">
        <v>200</v>
      </c>
      <c r="E52" s="1">
        <v>24.9</v>
      </c>
      <c r="F52" s="1">
        <v>0</v>
      </c>
      <c r="G52" s="1">
        <v>0</v>
      </c>
      <c r="H52" s="1">
        <v>1.84</v>
      </c>
      <c r="I52" s="1">
        <v>28.1</v>
      </c>
      <c r="J52" s="40">
        <v>8.6850046818378827E-3</v>
      </c>
    </row>
    <row r="53" spans="1:11">
      <c r="A53" s="1">
        <v>3</v>
      </c>
      <c r="B53" s="37">
        <v>234.99083329999999</v>
      </c>
      <c r="C53" s="37">
        <v>34.998666669999999</v>
      </c>
      <c r="D53" s="1">
        <v>250</v>
      </c>
      <c r="E53" s="1">
        <v>28.6</v>
      </c>
      <c r="F53" s="1">
        <v>0</v>
      </c>
      <c r="G53" s="1">
        <v>0</v>
      </c>
      <c r="H53" s="1">
        <v>1.96</v>
      </c>
      <c r="I53" s="1">
        <v>39</v>
      </c>
      <c r="J53" s="40">
        <v>6.9717545746002304E-3</v>
      </c>
    </row>
    <row r="54" spans="1:11">
      <c r="A54" s="1">
        <v>3</v>
      </c>
      <c r="B54" s="37">
        <v>234.99083329999999</v>
      </c>
      <c r="C54" s="37">
        <v>34.998666669999999</v>
      </c>
      <c r="D54" s="1">
        <v>300</v>
      </c>
      <c r="E54" s="1">
        <v>33.200000000000003</v>
      </c>
      <c r="F54" s="1">
        <v>0</v>
      </c>
      <c r="G54" s="1">
        <v>0</v>
      </c>
      <c r="H54" s="1">
        <v>2.34</v>
      </c>
      <c r="I54" s="1">
        <v>48.5</v>
      </c>
      <c r="J54" s="40">
        <v>7.5829318965878892E-3</v>
      </c>
    </row>
    <row r="55" spans="1:11">
      <c r="A55" s="1">
        <v>3</v>
      </c>
      <c r="B55" s="37">
        <v>234.99083329999999</v>
      </c>
      <c r="C55" s="37">
        <v>34.998666669999999</v>
      </c>
      <c r="D55" s="1">
        <v>400</v>
      </c>
      <c r="E55" s="1">
        <v>38.4</v>
      </c>
      <c r="F55" s="1">
        <v>0</v>
      </c>
      <c r="G55" s="1">
        <v>0</v>
      </c>
      <c r="H55" s="1">
        <v>2.7</v>
      </c>
      <c r="I55" s="1">
        <v>66.7</v>
      </c>
      <c r="J55" s="32" t="s">
        <v>78</v>
      </c>
    </row>
    <row r="56" spans="1:11">
      <c r="A56" s="1">
        <v>3</v>
      </c>
      <c r="B56" s="37">
        <v>234.99083329999999</v>
      </c>
      <c r="C56" s="37">
        <v>34.998666669999999</v>
      </c>
      <c r="D56" s="1">
        <v>500</v>
      </c>
      <c r="E56" s="1">
        <v>41.7</v>
      </c>
      <c r="F56" s="1">
        <v>0</v>
      </c>
      <c r="G56" s="1">
        <v>0</v>
      </c>
      <c r="H56" s="1">
        <v>2.94</v>
      </c>
      <c r="I56" s="1">
        <v>82.7</v>
      </c>
      <c r="J56" s="32" t="s">
        <v>78</v>
      </c>
    </row>
    <row r="57" spans="1:11">
      <c r="A57" s="1">
        <v>3</v>
      </c>
      <c r="B57" s="37">
        <v>234.99083329999999</v>
      </c>
      <c r="C57" s="37">
        <v>34.998666669999999</v>
      </c>
      <c r="D57" s="1">
        <v>750</v>
      </c>
      <c r="E57" s="1">
        <v>44.5</v>
      </c>
      <c r="F57" s="1">
        <v>0</v>
      </c>
      <c r="G57" s="1">
        <v>0</v>
      </c>
      <c r="H57" s="1">
        <v>3.25</v>
      </c>
      <c r="I57" s="1">
        <v>107</v>
      </c>
      <c r="J57" s="32" t="s">
        <v>78</v>
      </c>
    </row>
    <row r="58" spans="1:11">
      <c r="A58" s="1">
        <v>3</v>
      </c>
      <c r="B58" s="37">
        <v>234.99083329999999</v>
      </c>
      <c r="C58" s="37">
        <v>34.998666669999999</v>
      </c>
      <c r="D58" s="1">
        <v>1000</v>
      </c>
      <c r="E58" s="1">
        <v>44.8</v>
      </c>
      <c r="F58" s="1">
        <v>0</v>
      </c>
      <c r="G58" s="1">
        <v>0</v>
      </c>
      <c r="H58" s="1">
        <v>3.24</v>
      </c>
      <c r="I58" s="1">
        <v>124</v>
      </c>
      <c r="J58" s="32" t="s">
        <v>78</v>
      </c>
    </row>
    <row r="59" spans="1:11">
      <c r="A59" s="1">
        <v>3</v>
      </c>
      <c r="B59" s="37">
        <v>234.99083329999999</v>
      </c>
      <c r="C59" s="37">
        <v>34.998666669999999</v>
      </c>
      <c r="D59" s="1">
        <v>1500</v>
      </c>
      <c r="E59" s="1">
        <v>43.9</v>
      </c>
      <c r="F59" s="1">
        <v>0</v>
      </c>
      <c r="G59" s="1">
        <v>0</v>
      </c>
      <c r="H59" s="1">
        <v>3.13</v>
      </c>
      <c r="I59" s="1">
        <v>151</v>
      </c>
      <c r="J59" s="32" t="s">
        <v>78</v>
      </c>
    </row>
    <row r="60" spans="1:11">
      <c r="A60" s="1">
        <v>3</v>
      </c>
      <c r="B60" s="37">
        <v>234.99083329999999</v>
      </c>
      <c r="C60" s="37">
        <v>34.998666669999999</v>
      </c>
      <c r="D60" s="1">
        <v>2000</v>
      </c>
      <c r="E60" s="1">
        <v>42.5</v>
      </c>
      <c r="F60" s="1">
        <v>0</v>
      </c>
      <c r="G60" s="32" t="s">
        <v>78</v>
      </c>
      <c r="H60" s="1">
        <v>2.97</v>
      </c>
      <c r="I60" s="1">
        <v>170</v>
      </c>
      <c r="J60" s="32" t="s">
        <v>78</v>
      </c>
    </row>
    <row r="61" spans="1:11">
      <c r="A61" s="1">
        <v>3</v>
      </c>
      <c r="B61" s="37">
        <v>234.99083329999999</v>
      </c>
      <c r="C61" s="37">
        <v>34.998666669999999</v>
      </c>
      <c r="D61" s="1">
        <v>2500</v>
      </c>
      <c r="E61" s="1">
        <v>41</v>
      </c>
      <c r="F61" s="1">
        <v>0</v>
      </c>
      <c r="G61" s="1">
        <v>0</v>
      </c>
      <c r="H61" s="1">
        <v>2.86</v>
      </c>
      <c r="I61" s="1">
        <v>179</v>
      </c>
      <c r="J61" s="32" t="s">
        <v>78</v>
      </c>
    </row>
    <row r="62" spans="1:11">
      <c r="A62" s="1">
        <v>3</v>
      </c>
      <c r="B62" s="37">
        <v>234.99083329999999</v>
      </c>
      <c r="C62" s="37">
        <v>34.998666669999999</v>
      </c>
      <c r="D62" s="1">
        <v>3000</v>
      </c>
      <c r="E62" s="1">
        <v>40</v>
      </c>
      <c r="F62" s="1">
        <v>0</v>
      </c>
      <c r="G62" s="1">
        <v>0</v>
      </c>
      <c r="H62" s="1">
        <v>2.78</v>
      </c>
      <c r="I62" s="1">
        <v>178</v>
      </c>
      <c r="J62" s="32" t="s">
        <v>78</v>
      </c>
    </row>
    <row r="63" spans="1:11">
      <c r="A63" s="1">
        <v>3</v>
      </c>
      <c r="B63" s="37">
        <v>234.99083329999999</v>
      </c>
      <c r="C63" s="37">
        <v>34.998666669999999</v>
      </c>
      <c r="D63" s="1">
        <v>4000</v>
      </c>
      <c r="E63" s="1">
        <v>38.299999999999997</v>
      </c>
      <c r="F63" s="1">
        <v>0</v>
      </c>
      <c r="G63" s="1">
        <v>0</v>
      </c>
      <c r="H63" s="1">
        <v>2.59</v>
      </c>
      <c r="I63" s="1">
        <v>168</v>
      </c>
      <c r="J63" s="32" t="s">
        <v>78</v>
      </c>
    </row>
    <row r="64" spans="1:11">
      <c r="A64" s="1">
        <v>3</v>
      </c>
      <c r="B64" s="37">
        <v>234.99083329999999</v>
      </c>
      <c r="C64" s="37">
        <v>34.998666669999999</v>
      </c>
      <c r="D64" s="1">
        <v>4421</v>
      </c>
      <c r="E64" s="1">
        <v>37.9</v>
      </c>
      <c r="F64" s="1">
        <v>0</v>
      </c>
      <c r="G64" s="1">
        <v>0</v>
      </c>
      <c r="H64" s="1">
        <v>2.5299999999999998</v>
      </c>
      <c r="I64" s="1">
        <v>168</v>
      </c>
      <c r="J64" s="32" t="s">
        <v>78</v>
      </c>
      <c r="K64" s="1" t="s">
        <v>89</v>
      </c>
    </row>
    <row r="65" spans="1:11">
      <c r="A65" s="1">
        <v>4</v>
      </c>
      <c r="B65" s="37">
        <v>237.50083330000001</v>
      </c>
      <c r="C65" s="37">
        <v>30.000166669999999</v>
      </c>
      <c r="D65" s="1">
        <v>0</v>
      </c>
      <c r="E65" s="1">
        <v>0</v>
      </c>
      <c r="F65" s="1">
        <v>0</v>
      </c>
      <c r="G65" s="1">
        <v>0</v>
      </c>
      <c r="H65" s="1">
        <v>0.24</v>
      </c>
      <c r="I65" s="1">
        <v>1.74</v>
      </c>
      <c r="J65" s="40">
        <v>8.5945120201885924E-2</v>
      </c>
    </row>
    <row r="66" spans="1:11">
      <c r="A66" s="1">
        <v>4</v>
      </c>
      <c r="B66" s="37">
        <v>237.50083330000001</v>
      </c>
      <c r="C66" s="37">
        <v>30.000166669999999</v>
      </c>
      <c r="D66" s="1">
        <v>5</v>
      </c>
      <c r="E66" s="1">
        <v>0</v>
      </c>
      <c r="F66" s="1">
        <v>0</v>
      </c>
      <c r="G66" s="1">
        <v>0</v>
      </c>
      <c r="H66" s="1">
        <v>0.24</v>
      </c>
      <c r="I66" s="1">
        <v>1.58</v>
      </c>
      <c r="J66" s="40">
        <v>8.1205469455705712E-2</v>
      </c>
    </row>
    <row r="67" spans="1:11">
      <c r="A67" s="1">
        <v>4</v>
      </c>
      <c r="B67" s="37">
        <v>237.50083330000001</v>
      </c>
      <c r="C67" s="37">
        <v>30.000166669999999</v>
      </c>
      <c r="D67" s="1">
        <v>10</v>
      </c>
      <c r="E67" s="1">
        <v>0</v>
      </c>
      <c r="F67" s="1">
        <v>0</v>
      </c>
      <c r="G67" s="1">
        <v>0</v>
      </c>
      <c r="H67" s="1">
        <v>0.23</v>
      </c>
      <c r="I67" s="1">
        <v>1.7</v>
      </c>
      <c r="J67" s="40">
        <v>7.2911080649890325E-2</v>
      </c>
    </row>
    <row r="68" spans="1:11">
      <c r="A68" s="1">
        <v>4</v>
      </c>
      <c r="B68" s="37">
        <v>237.50083330000001</v>
      </c>
      <c r="C68" s="37">
        <v>30.000166669999999</v>
      </c>
      <c r="D68" s="1">
        <v>20</v>
      </c>
      <c r="E68" s="1">
        <v>0</v>
      </c>
      <c r="F68" s="1">
        <v>0</v>
      </c>
      <c r="G68" s="1">
        <v>0</v>
      </c>
      <c r="H68" s="1">
        <v>0.22</v>
      </c>
      <c r="I68" s="1">
        <v>1.69</v>
      </c>
      <c r="J68" s="40">
        <v>7.7334469587037435E-2</v>
      </c>
    </row>
    <row r="69" spans="1:11">
      <c r="A69" s="1">
        <v>4</v>
      </c>
      <c r="B69" s="37">
        <v>237.50083330000001</v>
      </c>
      <c r="C69" s="37">
        <v>30.000166669999999</v>
      </c>
      <c r="D69" s="1">
        <v>30</v>
      </c>
      <c r="E69" s="1">
        <v>0</v>
      </c>
      <c r="F69" s="1">
        <v>0</v>
      </c>
      <c r="G69" s="1">
        <v>0</v>
      </c>
      <c r="H69" s="1">
        <v>0.2</v>
      </c>
      <c r="I69" s="1">
        <v>1.52</v>
      </c>
      <c r="J69" s="40">
        <v>7.7058275052798011E-2</v>
      </c>
    </row>
    <row r="70" spans="1:11">
      <c r="A70" s="1">
        <v>4</v>
      </c>
      <c r="B70" s="37">
        <v>237.50083330000001</v>
      </c>
      <c r="C70" s="37">
        <v>30.000166669999999</v>
      </c>
      <c r="D70" s="1">
        <v>50</v>
      </c>
      <c r="E70" s="1">
        <v>0</v>
      </c>
      <c r="F70" s="1">
        <v>0</v>
      </c>
      <c r="G70" s="1">
        <v>0</v>
      </c>
      <c r="H70" s="1">
        <v>0.19</v>
      </c>
      <c r="I70" s="1">
        <v>1.54</v>
      </c>
      <c r="J70" s="40">
        <v>9.0092314604793625E-2</v>
      </c>
    </row>
    <row r="71" spans="1:11">
      <c r="A71" s="1">
        <v>4</v>
      </c>
      <c r="B71" s="37">
        <v>237.50083330000001</v>
      </c>
      <c r="C71" s="37">
        <v>30.000166669999999</v>
      </c>
      <c r="D71" s="1">
        <v>75</v>
      </c>
      <c r="E71" s="1">
        <v>0</v>
      </c>
      <c r="F71" s="1">
        <v>0</v>
      </c>
      <c r="G71" s="1">
        <v>0</v>
      </c>
      <c r="H71" s="1">
        <v>0.19</v>
      </c>
      <c r="I71" s="1">
        <v>1.75</v>
      </c>
      <c r="J71" s="40">
        <v>0.13867373475314088</v>
      </c>
    </row>
    <row r="72" spans="1:11">
      <c r="A72" s="1">
        <v>4</v>
      </c>
      <c r="B72" s="37">
        <v>237.50083330000001</v>
      </c>
      <c r="C72" s="37">
        <v>30.000166669999999</v>
      </c>
      <c r="D72" s="1">
        <v>100</v>
      </c>
      <c r="E72" s="1">
        <v>0.01</v>
      </c>
      <c r="F72" s="1">
        <v>0</v>
      </c>
      <c r="G72" s="1">
        <v>0</v>
      </c>
      <c r="H72" s="1">
        <v>0.23</v>
      </c>
      <c r="I72" s="1">
        <v>2.12</v>
      </c>
      <c r="J72" s="40">
        <v>0.24181128405484364</v>
      </c>
    </row>
    <row r="73" spans="1:11">
      <c r="A73" s="1">
        <v>4</v>
      </c>
      <c r="B73" s="37">
        <v>237.50083330000001</v>
      </c>
      <c r="C73" s="37">
        <v>30.000166669999999</v>
      </c>
      <c r="D73" s="1">
        <v>110</v>
      </c>
      <c r="E73" s="1">
        <v>0.87</v>
      </c>
      <c r="F73" s="1">
        <v>0.04</v>
      </c>
      <c r="G73" s="1">
        <v>0</v>
      </c>
      <c r="H73" s="1">
        <v>0.33</v>
      </c>
      <c r="I73" s="1">
        <v>3.08</v>
      </c>
      <c r="J73" s="40">
        <v>0.27416528294277603</v>
      </c>
      <c r="K73" s="1" t="s">
        <v>2</v>
      </c>
    </row>
    <row r="74" spans="1:11">
      <c r="A74" s="1">
        <v>4</v>
      </c>
      <c r="B74" s="37">
        <v>237.50083330000001</v>
      </c>
      <c r="C74" s="37">
        <v>30.000166669999999</v>
      </c>
      <c r="D74" s="1">
        <v>125</v>
      </c>
      <c r="E74" s="1">
        <v>5.98</v>
      </c>
      <c r="F74" s="1">
        <v>0.12</v>
      </c>
      <c r="G74" s="1">
        <v>0</v>
      </c>
      <c r="H74" s="1">
        <v>0.63</v>
      </c>
      <c r="I74" s="1">
        <v>5.95</v>
      </c>
      <c r="J74" s="40">
        <v>0.18784761124476065</v>
      </c>
    </row>
    <row r="75" spans="1:11">
      <c r="A75" s="1">
        <v>4</v>
      </c>
      <c r="B75" s="37">
        <v>237.50083330000001</v>
      </c>
      <c r="C75" s="37">
        <v>30.000166669999999</v>
      </c>
      <c r="D75" s="1">
        <v>150</v>
      </c>
      <c r="E75" s="1">
        <v>14.1</v>
      </c>
      <c r="F75" s="1">
        <v>0</v>
      </c>
      <c r="G75" s="1">
        <v>0</v>
      </c>
      <c r="H75" s="1">
        <v>1.1399999999999999</v>
      </c>
      <c r="I75" s="1">
        <v>12.6</v>
      </c>
      <c r="J75" s="40">
        <v>9.7100670847000761E-2</v>
      </c>
    </row>
    <row r="76" spans="1:11">
      <c r="A76" s="1">
        <v>4</v>
      </c>
      <c r="B76" s="37">
        <v>237.50083330000001</v>
      </c>
      <c r="C76" s="37">
        <v>30.000166669999999</v>
      </c>
      <c r="D76" s="1">
        <v>200</v>
      </c>
      <c r="E76" s="1">
        <v>22.1</v>
      </c>
      <c r="F76" s="1">
        <v>0</v>
      </c>
      <c r="G76" s="1">
        <v>0</v>
      </c>
      <c r="H76" s="1">
        <v>1.61</v>
      </c>
      <c r="I76" s="1">
        <v>23.2</v>
      </c>
      <c r="J76" s="40">
        <v>1.1290506086389247E-2</v>
      </c>
    </row>
    <row r="77" spans="1:11">
      <c r="A77" s="1">
        <v>4</v>
      </c>
      <c r="B77" s="37">
        <v>237.50083330000001</v>
      </c>
      <c r="C77" s="37">
        <v>30.000166669999999</v>
      </c>
      <c r="D77" s="1">
        <v>250</v>
      </c>
      <c r="E77" s="1">
        <v>26.8</v>
      </c>
      <c r="F77" s="1">
        <v>0</v>
      </c>
      <c r="G77" s="1">
        <v>0</v>
      </c>
      <c r="H77" s="1">
        <v>1.91</v>
      </c>
      <c r="I77" s="1">
        <v>33.700000000000003</v>
      </c>
      <c r="J77" s="40">
        <v>4.2284673432214422E-3</v>
      </c>
    </row>
    <row r="78" spans="1:11">
      <c r="A78" s="1">
        <v>4</v>
      </c>
      <c r="B78" s="37">
        <v>237.50083330000001</v>
      </c>
      <c r="C78" s="37">
        <v>30.000166669999999</v>
      </c>
      <c r="D78" s="1">
        <v>300</v>
      </c>
      <c r="E78" s="1">
        <v>31.9</v>
      </c>
      <c r="F78" s="1">
        <v>0</v>
      </c>
      <c r="G78" s="1">
        <v>0</v>
      </c>
      <c r="H78" s="1">
        <v>2.2799999999999998</v>
      </c>
      <c r="I78" s="1">
        <v>45.7</v>
      </c>
      <c r="J78" s="40">
        <v>2.5806429519032986E-3</v>
      </c>
    </row>
    <row r="79" spans="1:11">
      <c r="A79" s="1">
        <v>4</v>
      </c>
      <c r="B79" s="37">
        <v>237.50083330000001</v>
      </c>
      <c r="C79" s="37">
        <v>30.000166669999999</v>
      </c>
      <c r="D79" s="1">
        <v>400</v>
      </c>
      <c r="E79" s="1">
        <v>38.1</v>
      </c>
      <c r="F79" s="1">
        <v>0</v>
      </c>
      <c r="G79" s="1">
        <v>0</v>
      </c>
      <c r="H79" s="1">
        <v>2.81</v>
      </c>
      <c r="I79" s="1">
        <v>63.4</v>
      </c>
      <c r="J79" s="32" t="s">
        <v>78</v>
      </c>
    </row>
    <row r="80" spans="1:11">
      <c r="A80" s="1">
        <v>4</v>
      </c>
      <c r="B80" s="37">
        <v>237.50083330000001</v>
      </c>
      <c r="C80" s="37">
        <v>30.000166669999999</v>
      </c>
      <c r="D80" s="1">
        <v>500</v>
      </c>
      <c r="E80" s="1">
        <v>41</v>
      </c>
      <c r="F80" s="1">
        <v>0</v>
      </c>
      <c r="G80" s="1">
        <v>0</v>
      </c>
      <c r="H80" s="1">
        <v>3.1</v>
      </c>
      <c r="I80" s="1">
        <v>81</v>
      </c>
      <c r="J80" s="32" t="s">
        <v>78</v>
      </c>
    </row>
    <row r="81" spans="1:11">
      <c r="A81" s="1">
        <v>4</v>
      </c>
      <c r="B81" s="37">
        <v>237.50083330000001</v>
      </c>
      <c r="C81" s="37">
        <v>30.000166669999999</v>
      </c>
      <c r="D81" s="1">
        <v>750</v>
      </c>
      <c r="E81" s="1">
        <v>44.1</v>
      </c>
      <c r="F81" s="1">
        <v>0</v>
      </c>
      <c r="G81" s="1">
        <v>0</v>
      </c>
      <c r="H81" s="1">
        <v>3.3</v>
      </c>
      <c r="I81" s="1">
        <v>103</v>
      </c>
      <c r="J81" s="32" t="s">
        <v>78</v>
      </c>
    </row>
    <row r="82" spans="1:11">
      <c r="A82" s="1">
        <v>4</v>
      </c>
      <c r="B82" s="37">
        <v>237.50083330000001</v>
      </c>
      <c r="C82" s="37">
        <v>30.000166669999999</v>
      </c>
      <c r="D82" s="1">
        <v>1000</v>
      </c>
      <c r="E82" s="1">
        <v>44.3</v>
      </c>
      <c r="F82" s="1">
        <v>0</v>
      </c>
      <c r="G82" s="1">
        <v>0</v>
      </c>
      <c r="H82" s="1">
        <v>3.26</v>
      </c>
      <c r="I82" s="1">
        <v>123</v>
      </c>
      <c r="J82" s="32" t="s">
        <v>78</v>
      </c>
    </row>
    <row r="83" spans="1:11">
      <c r="A83" s="1">
        <v>4</v>
      </c>
      <c r="B83" s="37">
        <v>237.50083330000001</v>
      </c>
      <c r="C83" s="37">
        <v>30.000166669999999</v>
      </c>
      <c r="D83" s="1">
        <v>1500</v>
      </c>
      <c r="E83" s="1">
        <v>43.8</v>
      </c>
      <c r="F83" s="1">
        <v>0</v>
      </c>
      <c r="G83" s="1">
        <v>0</v>
      </c>
      <c r="H83" s="1">
        <v>3.15</v>
      </c>
      <c r="I83" s="1">
        <v>152</v>
      </c>
      <c r="J83" s="32" t="s">
        <v>78</v>
      </c>
    </row>
    <row r="84" spans="1:11">
      <c r="A84" s="1">
        <v>4</v>
      </c>
      <c r="B84" s="37">
        <v>237.50083330000001</v>
      </c>
      <c r="C84" s="37">
        <v>30.000166669999999</v>
      </c>
      <c r="D84" s="1">
        <v>2000</v>
      </c>
      <c r="E84" s="1">
        <v>41.6</v>
      </c>
      <c r="F84" s="1">
        <v>0</v>
      </c>
      <c r="G84" s="1">
        <v>0</v>
      </c>
      <c r="H84" s="1">
        <v>2.94</v>
      </c>
      <c r="I84" s="1">
        <v>167</v>
      </c>
      <c r="J84" s="32" t="s">
        <v>78</v>
      </c>
    </row>
    <row r="85" spans="1:11">
      <c r="A85" s="1">
        <v>4</v>
      </c>
      <c r="B85" s="37">
        <v>237.50083330000001</v>
      </c>
      <c r="C85" s="37">
        <v>30.000166669999999</v>
      </c>
      <c r="D85" s="1">
        <v>2500</v>
      </c>
      <c r="E85" s="1">
        <v>40.299999999999997</v>
      </c>
      <c r="F85" s="1">
        <v>0</v>
      </c>
      <c r="G85" s="1">
        <v>0</v>
      </c>
      <c r="H85" s="1">
        <v>2.83</v>
      </c>
      <c r="I85" s="1">
        <v>172</v>
      </c>
      <c r="J85" s="32" t="s">
        <v>78</v>
      </c>
    </row>
    <row r="86" spans="1:11">
      <c r="A86" s="1">
        <v>4</v>
      </c>
      <c r="B86" s="37">
        <v>237.50083330000001</v>
      </c>
      <c r="C86" s="37">
        <v>30.000166669999999</v>
      </c>
      <c r="D86" s="1">
        <v>3000</v>
      </c>
      <c r="E86" s="1">
        <v>39.5</v>
      </c>
      <c r="F86" s="1">
        <v>0</v>
      </c>
      <c r="G86" s="1">
        <v>0</v>
      </c>
      <c r="H86" s="1">
        <v>2.75</v>
      </c>
      <c r="I86" s="1">
        <v>172</v>
      </c>
      <c r="J86" s="32" t="s">
        <v>78</v>
      </c>
    </row>
    <row r="87" spans="1:11">
      <c r="A87" s="1">
        <v>4</v>
      </c>
      <c r="B87" s="37">
        <v>237.50083330000001</v>
      </c>
      <c r="C87" s="37">
        <v>30.000166669999999</v>
      </c>
      <c r="D87" s="1">
        <v>4200</v>
      </c>
      <c r="E87" s="1">
        <v>38.299999999999997</v>
      </c>
      <c r="F87" s="1">
        <v>0</v>
      </c>
      <c r="G87" s="1">
        <v>0</v>
      </c>
      <c r="H87" s="1">
        <v>2.64</v>
      </c>
      <c r="I87" s="1">
        <v>172</v>
      </c>
      <c r="J87" s="32" t="s">
        <v>78</v>
      </c>
      <c r="K87" s="1" t="s">
        <v>89</v>
      </c>
    </row>
    <row r="88" spans="1:11">
      <c r="A88" s="1">
        <v>5</v>
      </c>
      <c r="B88" s="37">
        <v>239.99966670000001</v>
      </c>
      <c r="C88" s="37">
        <v>25.001999999999999</v>
      </c>
      <c r="D88" s="1">
        <v>0</v>
      </c>
      <c r="E88" s="1">
        <v>0</v>
      </c>
      <c r="F88" s="1">
        <v>0</v>
      </c>
      <c r="G88" s="1">
        <v>0</v>
      </c>
      <c r="H88" s="1">
        <v>0.18</v>
      </c>
      <c r="I88" s="1">
        <v>1.46</v>
      </c>
      <c r="J88" s="40">
        <v>7.5280906022980432E-2</v>
      </c>
    </row>
    <row r="89" spans="1:11">
      <c r="A89" s="1">
        <v>5</v>
      </c>
      <c r="B89" s="37">
        <v>239.99966670000001</v>
      </c>
      <c r="C89" s="37">
        <v>25.001999999999999</v>
      </c>
      <c r="D89" s="1">
        <v>5</v>
      </c>
      <c r="E89" s="1">
        <v>0</v>
      </c>
      <c r="F89" s="1">
        <v>0</v>
      </c>
      <c r="G89" s="1">
        <v>0</v>
      </c>
      <c r="H89" s="1">
        <v>0.17</v>
      </c>
      <c r="I89" s="1">
        <v>1.36</v>
      </c>
      <c r="J89" s="40">
        <v>8.1217798665652152E-2</v>
      </c>
    </row>
    <row r="90" spans="1:11">
      <c r="A90" s="1">
        <v>5</v>
      </c>
      <c r="B90" s="37">
        <v>239.99966670000001</v>
      </c>
      <c r="C90" s="37">
        <v>25.001999999999999</v>
      </c>
      <c r="D90" s="1">
        <v>10</v>
      </c>
      <c r="E90" s="1">
        <v>0</v>
      </c>
      <c r="F90" s="1">
        <v>0</v>
      </c>
      <c r="G90" s="1">
        <v>0</v>
      </c>
      <c r="H90" s="1">
        <v>0.17</v>
      </c>
      <c r="I90" s="1">
        <v>1.34</v>
      </c>
      <c r="J90" s="40">
        <v>7.8835644082615577E-2</v>
      </c>
    </row>
    <row r="91" spans="1:11">
      <c r="A91" s="1">
        <v>5</v>
      </c>
      <c r="B91" s="37">
        <v>239.99966670000001</v>
      </c>
      <c r="C91" s="37">
        <v>25.001999999999999</v>
      </c>
      <c r="D91" s="1">
        <v>20</v>
      </c>
      <c r="E91" s="1">
        <v>0</v>
      </c>
      <c r="F91" s="1">
        <v>0</v>
      </c>
      <c r="G91" s="1">
        <v>0</v>
      </c>
      <c r="H91" s="1">
        <v>0.16</v>
      </c>
      <c r="I91" s="1">
        <v>1.35</v>
      </c>
      <c r="J91" s="40">
        <v>7.8523629272458983E-2</v>
      </c>
    </row>
    <row r="92" spans="1:11">
      <c r="A92" s="1">
        <v>5</v>
      </c>
      <c r="B92" s="37">
        <v>239.99966670000001</v>
      </c>
      <c r="C92" s="37">
        <v>25.001999999999999</v>
      </c>
      <c r="D92" s="1">
        <v>30</v>
      </c>
      <c r="E92" s="1">
        <v>0</v>
      </c>
      <c r="F92" s="1">
        <v>0</v>
      </c>
      <c r="G92" s="1">
        <v>0</v>
      </c>
      <c r="H92" s="1">
        <v>0.17</v>
      </c>
      <c r="I92" s="1">
        <v>1.33</v>
      </c>
      <c r="J92" s="40">
        <v>8.1797925798978238E-2</v>
      </c>
    </row>
    <row r="93" spans="1:11">
      <c r="A93" s="1">
        <v>5</v>
      </c>
      <c r="B93" s="37">
        <v>239.99966670000001</v>
      </c>
      <c r="C93" s="37">
        <v>25.001999999999999</v>
      </c>
      <c r="D93" s="1">
        <v>50</v>
      </c>
      <c r="E93" s="1">
        <v>0</v>
      </c>
      <c r="F93" s="1">
        <v>0</v>
      </c>
      <c r="G93" s="1">
        <v>0</v>
      </c>
      <c r="H93" s="1">
        <v>0.18</v>
      </c>
      <c r="I93" s="1">
        <v>1.36</v>
      </c>
      <c r="J93" s="40">
        <v>0.1025338978135167</v>
      </c>
    </row>
    <row r="94" spans="1:11">
      <c r="A94" s="1">
        <v>5</v>
      </c>
      <c r="B94" s="37">
        <v>239.99966670000001</v>
      </c>
      <c r="C94" s="37">
        <v>25.001999999999999</v>
      </c>
      <c r="D94" s="1">
        <v>75</v>
      </c>
      <c r="E94" s="1">
        <v>0</v>
      </c>
      <c r="F94" s="1">
        <v>0</v>
      </c>
      <c r="G94" s="1">
        <v>0</v>
      </c>
      <c r="H94" s="1">
        <v>0.17</v>
      </c>
      <c r="I94" s="1">
        <v>1.44</v>
      </c>
      <c r="J94" s="40">
        <v>0.17422111534949253</v>
      </c>
    </row>
    <row r="95" spans="1:11">
      <c r="A95" s="1">
        <v>5</v>
      </c>
      <c r="B95" s="37">
        <v>239.99966670000001</v>
      </c>
      <c r="C95" s="37">
        <v>25.001999999999999</v>
      </c>
      <c r="D95" s="1">
        <v>100</v>
      </c>
      <c r="E95" s="1">
        <v>0</v>
      </c>
      <c r="F95" s="1">
        <v>0</v>
      </c>
      <c r="G95" s="1">
        <v>0</v>
      </c>
      <c r="H95" s="1">
        <v>0.19</v>
      </c>
      <c r="I95" s="1">
        <v>1.66</v>
      </c>
      <c r="J95" s="40">
        <v>0.21239855779308697</v>
      </c>
    </row>
    <row r="96" spans="1:11">
      <c r="A96" s="1">
        <v>5</v>
      </c>
      <c r="B96" s="37">
        <v>239.99966670000001</v>
      </c>
      <c r="C96" s="37">
        <v>25.001999999999999</v>
      </c>
      <c r="D96" s="1">
        <v>125</v>
      </c>
      <c r="E96" s="1">
        <v>0.41</v>
      </c>
      <c r="F96" s="1">
        <v>0.11</v>
      </c>
      <c r="G96" s="1">
        <v>0</v>
      </c>
      <c r="H96" s="1">
        <v>0.37</v>
      </c>
      <c r="I96" s="1">
        <v>2.95</v>
      </c>
      <c r="J96" s="40">
        <v>0.20147410714002881</v>
      </c>
    </row>
    <row r="97" spans="1:11">
      <c r="A97" s="1">
        <v>5</v>
      </c>
      <c r="B97" s="37">
        <v>239.99966670000001</v>
      </c>
      <c r="C97" s="37">
        <v>25.001999999999999</v>
      </c>
      <c r="D97" s="1">
        <v>125</v>
      </c>
      <c r="E97" s="1">
        <v>0.32</v>
      </c>
      <c r="F97" s="1">
        <v>0.1</v>
      </c>
      <c r="G97" s="1">
        <v>0</v>
      </c>
      <c r="H97" s="1">
        <v>0.33</v>
      </c>
      <c r="I97" s="1">
        <v>2.85</v>
      </c>
      <c r="J97" s="40">
        <v>0.20088165079675629</v>
      </c>
      <c r="K97" s="1" t="s">
        <v>2</v>
      </c>
    </row>
    <row r="98" spans="1:11">
      <c r="A98" s="1">
        <v>5</v>
      </c>
      <c r="B98" s="37">
        <v>239.99966670000001</v>
      </c>
      <c r="C98" s="37">
        <v>25.001999999999999</v>
      </c>
      <c r="D98" s="1">
        <v>150</v>
      </c>
      <c r="E98" s="1">
        <v>10.5</v>
      </c>
      <c r="F98" s="1">
        <v>0.01</v>
      </c>
      <c r="G98" s="1">
        <v>0</v>
      </c>
      <c r="H98" s="1">
        <v>0.99</v>
      </c>
      <c r="I98" s="1">
        <v>9.6</v>
      </c>
      <c r="J98" s="40">
        <v>0.11651307017976018</v>
      </c>
    </row>
    <row r="99" spans="1:11">
      <c r="A99" s="1">
        <v>5</v>
      </c>
      <c r="B99" s="37">
        <v>239.99966670000001</v>
      </c>
      <c r="C99" s="37">
        <v>25.001999999999999</v>
      </c>
      <c r="D99" s="1">
        <v>200</v>
      </c>
      <c r="E99" s="1">
        <v>22.6</v>
      </c>
      <c r="F99" s="1">
        <v>0</v>
      </c>
      <c r="G99" s="1">
        <v>0</v>
      </c>
      <c r="H99" s="1">
        <v>1.87</v>
      </c>
      <c r="I99" s="1">
        <v>23.6</v>
      </c>
      <c r="J99" s="40">
        <v>1.3461757256848715E-2</v>
      </c>
    </row>
    <row r="100" spans="1:11">
      <c r="A100" s="1">
        <v>5</v>
      </c>
      <c r="B100" s="37">
        <v>239.99966670000001</v>
      </c>
      <c r="C100" s="37">
        <v>25.001999999999999</v>
      </c>
      <c r="D100" s="1">
        <v>250</v>
      </c>
      <c r="E100" s="1">
        <v>27.4</v>
      </c>
      <c r="F100" s="1">
        <v>0</v>
      </c>
      <c r="G100" s="1">
        <v>0</v>
      </c>
      <c r="H100" s="1">
        <v>2.2999999999999998</v>
      </c>
      <c r="I100" s="1">
        <v>33</v>
      </c>
      <c r="J100" s="40">
        <v>4.9035492122408309E-3</v>
      </c>
    </row>
    <row r="101" spans="1:11">
      <c r="A101" s="1">
        <v>5</v>
      </c>
      <c r="B101" s="37">
        <v>239.99966670000001</v>
      </c>
      <c r="C101" s="37">
        <v>25.001999999999999</v>
      </c>
      <c r="D101" s="1">
        <v>300</v>
      </c>
      <c r="E101" s="1">
        <v>29.8</v>
      </c>
      <c r="F101" s="1">
        <v>0</v>
      </c>
      <c r="G101" s="1">
        <v>0</v>
      </c>
      <c r="H101" s="1">
        <v>2.46</v>
      </c>
      <c r="I101" s="1">
        <v>39.700000000000003</v>
      </c>
      <c r="J101" s="40">
        <v>3.6813911304402498E-3</v>
      </c>
    </row>
    <row r="102" spans="1:11">
      <c r="A102" s="1">
        <v>5</v>
      </c>
      <c r="B102" s="37">
        <v>239.99966670000001</v>
      </c>
      <c r="C102" s="37">
        <v>25.001999999999999</v>
      </c>
      <c r="D102" s="1">
        <v>400</v>
      </c>
      <c r="E102" s="1">
        <v>34.5</v>
      </c>
      <c r="F102" s="1">
        <v>0</v>
      </c>
      <c r="G102" s="1">
        <v>0</v>
      </c>
      <c r="H102" s="1">
        <v>2.88</v>
      </c>
      <c r="I102" s="1">
        <v>54.7</v>
      </c>
      <c r="J102" s="32" t="s">
        <v>78</v>
      </c>
    </row>
    <row r="103" spans="1:11">
      <c r="A103" s="1">
        <v>5</v>
      </c>
      <c r="B103" s="37">
        <v>239.99966670000001</v>
      </c>
      <c r="C103" s="37">
        <v>25.001999999999999</v>
      </c>
      <c r="D103" s="1">
        <v>500</v>
      </c>
      <c r="E103" s="1">
        <v>37.799999999999997</v>
      </c>
      <c r="F103" s="1">
        <v>0</v>
      </c>
      <c r="G103" s="1">
        <v>0</v>
      </c>
      <c r="H103" s="1">
        <v>3.08</v>
      </c>
      <c r="I103" s="1">
        <v>63.5</v>
      </c>
      <c r="J103" s="32" t="s">
        <v>78</v>
      </c>
    </row>
    <row r="104" spans="1:11">
      <c r="A104" s="1">
        <v>5</v>
      </c>
      <c r="B104" s="37">
        <v>239.99966670000001</v>
      </c>
      <c r="C104" s="37">
        <v>25.001999999999999</v>
      </c>
      <c r="D104" s="1">
        <v>750</v>
      </c>
      <c r="E104" s="1">
        <v>43.1</v>
      </c>
      <c r="F104" s="1">
        <v>0</v>
      </c>
      <c r="G104" s="1">
        <v>0</v>
      </c>
      <c r="H104" s="1">
        <v>3.26</v>
      </c>
      <c r="I104" s="1">
        <v>90.9</v>
      </c>
      <c r="J104" s="32" t="s">
        <v>78</v>
      </c>
    </row>
    <row r="105" spans="1:11">
      <c r="A105" s="1">
        <v>5</v>
      </c>
      <c r="B105" s="37">
        <v>239.99966670000001</v>
      </c>
      <c r="C105" s="37">
        <v>25.001999999999999</v>
      </c>
      <c r="D105" s="1">
        <v>1000</v>
      </c>
      <c r="E105" s="1">
        <v>44.8</v>
      </c>
      <c r="F105" s="1">
        <v>0</v>
      </c>
      <c r="G105" s="1">
        <v>0</v>
      </c>
      <c r="H105" s="1">
        <v>3.29</v>
      </c>
      <c r="I105" s="1">
        <v>111</v>
      </c>
      <c r="J105" s="32" t="s">
        <v>78</v>
      </c>
    </row>
    <row r="106" spans="1:11">
      <c r="A106" s="1">
        <v>5</v>
      </c>
      <c r="B106" s="37">
        <v>239.99966670000001</v>
      </c>
      <c r="C106" s="37">
        <v>25.001999999999999</v>
      </c>
      <c r="D106" s="1">
        <v>1500</v>
      </c>
      <c r="E106" s="1">
        <v>44.2</v>
      </c>
      <c r="F106" s="1">
        <v>0</v>
      </c>
      <c r="G106" s="1">
        <v>0</v>
      </c>
      <c r="H106" s="1">
        <v>3.19</v>
      </c>
      <c r="I106" s="1">
        <v>149</v>
      </c>
      <c r="J106" s="32" t="s">
        <v>78</v>
      </c>
    </row>
    <row r="107" spans="1:11">
      <c r="A107" s="1">
        <v>5</v>
      </c>
      <c r="B107" s="37">
        <v>239.99966670000001</v>
      </c>
      <c r="C107" s="37">
        <v>25.001999999999999</v>
      </c>
      <c r="D107" s="1">
        <v>2000</v>
      </c>
      <c r="E107" s="1">
        <v>41.9</v>
      </c>
      <c r="F107" s="1">
        <v>0</v>
      </c>
      <c r="G107" s="1">
        <v>0</v>
      </c>
      <c r="H107" s="1">
        <v>2.96</v>
      </c>
      <c r="I107" s="1">
        <v>162</v>
      </c>
      <c r="J107" s="32" t="s">
        <v>78</v>
      </c>
    </row>
    <row r="108" spans="1:11">
      <c r="A108" s="1">
        <v>5</v>
      </c>
      <c r="B108" s="37">
        <v>239.99966670000001</v>
      </c>
      <c r="C108" s="37">
        <v>25.001999999999999</v>
      </c>
      <c r="D108" s="1">
        <v>2500</v>
      </c>
      <c r="E108" s="1">
        <v>40.700000000000003</v>
      </c>
      <c r="F108" s="1">
        <v>0</v>
      </c>
      <c r="G108" s="1">
        <v>0</v>
      </c>
      <c r="H108" s="1">
        <v>2.83</v>
      </c>
      <c r="I108" s="1">
        <v>165</v>
      </c>
      <c r="J108" s="32" t="s">
        <v>78</v>
      </c>
    </row>
    <row r="109" spans="1:11">
      <c r="A109" s="1">
        <v>5</v>
      </c>
      <c r="B109" s="37">
        <v>239.99966670000001</v>
      </c>
      <c r="C109" s="37">
        <v>25.001999999999999</v>
      </c>
      <c r="D109" s="1">
        <v>3000</v>
      </c>
      <c r="E109" s="1">
        <v>39.5</v>
      </c>
      <c r="F109" s="1">
        <v>0</v>
      </c>
      <c r="G109" s="1">
        <v>0</v>
      </c>
      <c r="H109" s="1">
        <v>2.74</v>
      </c>
      <c r="I109" s="1">
        <v>169</v>
      </c>
      <c r="J109" s="32" t="s">
        <v>78</v>
      </c>
    </row>
    <row r="110" spans="1:11">
      <c r="A110" s="1">
        <v>5</v>
      </c>
      <c r="B110" s="37">
        <v>239.99966670000001</v>
      </c>
      <c r="C110" s="37">
        <v>25.001999999999999</v>
      </c>
      <c r="D110" s="1">
        <v>3869</v>
      </c>
      <c r="E110" s="1">
        <v>38.5</v>
      </c>
      <c r="F110" s="1">
        <v>0</v>
      </c>
      <c r="G110" s="1">
        <v>0</v>
      </c>
      <c r="H110" s="1">
        <v>2.65</v>
      </c>
      <c r="I110" s="1">
        <v>174</v>
      </c>
      <c r="J110" s="32" t="s">
        <v>78</v>
      </c>
      <c r="K110" s="1" t="s">
        <v>89</v>
      </c>
    </row>
    <row r="111" spans="1:11">
      <c r="A111" s="1">
        <v>6</v>
      </c>
      <c r="B111" s="37">
        <v>239.99966670000001</v>
      </c>
      <c r="C111" s="37">
        <v>23.001666669999999</v>
      </c>
      <c r="D111" s="1">
        <v>0</v>
      </c>
      <c r="E111" s="1">
        <v>0</v>
      </c>
      <c r="F111" s="1">
        <v>0</v>
      </c>
      <c r="G111" s="1">
        <v>0</v>
      </c>
      <c r="H111" s="1">
        <v>0.18</v>
      </c>
      <c r="I111" s="1">
        <v>1.38</v>
      </c>
      <c r="J111" s="40">
        <v>8.5352663858613398E-2</v>
      </c>
    </row>
    <row r="112" spans="1:11">
      <c r="A112" s="1">
        <v>6</v>
      </c>
      <c r="B112" s="37">
        <v>239.99966670000001</v>
      </c>
      <c r="C112" s="37">
        <v>23.001666669999999</v>
      </c>
      <c r="D112" s="1">
        <v>5</v>
      </c>
      <c r="E112" s="1">
        <v>0</v>
      </c>
      <c r="F112" s="1">
        <v>0</v>
      </c>
      <c r="G112" s="1">
        <v>0</v>
      </c>
      <c r="H112" s="1">
        <v>0.19</v>
      </c>
      <c r="I112" s="1">
        <v>1.24</v>
      </c>
      <c r="J112" s="40">
        <v>8.592383486753323E-2</v>
      </c>
    </row>
    <row r="113" spans="1:11">
      <c r="A113" s="1">
        <v>6</v>
      </c>
      <c r="B113" s="37">
        <v>239.99966670000001</v>
      </c>
      <c r="C113" s="37">
        <v>23.001666669999999</v>
      </c>
      <c r="D113" s="1">
        <v>10</v>
      </c>
      <c r="E113" s="1">
        <v>0</v>
      </c>
      <c r="F113" s="1">
        <v>0</v>
      </c>
      <c r="G113" s="1">
        <v>0</v>
      </c>
      <c r="H113" s="1">
        <v>0.17</v>
      </c>
      <c r="I113" s="1">
        <v>1.21</v>
      </c>
      <c r="J113" s="40">
        <v>8.1205469455705712E-2</v>
      </c>
    </row>
    <row r="114" spans="1:11">
      <c r="A114" s="1">
        <v>6</v>
      </c>
      <c r="B114" s="37">
        <v>239.99966670000001</v>
      </c>
      <c r="C114" s="37">
        <v>23.001666669999999</v>
      </c>
      <c r="D114" s="1">
        <v>20</v>
      </c>
      <c r="E114" s="1">
        <v>0</v>
      </c>
      <c r="F114" s="1">
        <v>0</v>
      </c>
      <c r="G114" s="1">
        <v>0</v>
      </c>
      <c r="H114" s="1">
        <v>0.18</v>
      </c>
      <c r="I114" s="1">
        <v>1.25</v>
      </c>
      <c r="J114" s="40">
        <v>8.2685688171434457E-2</v>
      </c>
    </row>
    <row r="115" spans="1:11">
      <c r="A115" s="1">
        <v>6</v>
      </c>
      <c r="B115" s="37">
        <v>239.99966670000001</v>
      </c>
      <c r="C115" s="37">
        <v>23.001666669999999</v>
      </c>
      <c r="D115" s="1">
        <v>30</v>
      </c>
      <c r="E115" s="1">
        <v>0</v>
      </c>
      <c r="F115" s="1">
        <v>0</v>
      </c>
      <c r="G115" s="1">
        <v>0</v>
      </c>
      <c r="H115" s="1">
        <v>0.17</v>
      </c>
      <c r="I115" s="1">
        <v>1.28</v>
      </c>
      <c r="J115" s="40">
        <v>9.3054596321156258E-2</v>
      </c>
    </row>
    <row r="116" spans="1:11">
      <c r="A116" s="1">
        <v>6</v>
      </c>
      <c r="B116" s="37">
        <v>239.99966670000001</v>
      </c>
      <c r="C116" s="37">
        <v>23.001666669999999</v>
      </c>
      <c r="D116" s="1">
        <v>50</v>
      </c>
      <c r="E116" s="1">
        <v>0</v>
      </c>
      <c r="F116" s="1">
        <v>0</v>
      </c>
      <c r="G116" s="1">
        <v>0</v>
      </c>
      <c r="H116" s="1">
        <v>0.2</v>
      </c>
      <c r="I116" s="1">
        <v>1.32</v>
      </c>
      <c r="J116" s="40">
        <v>0.1025338978135167</v>
      </c>
    </row>
    <row r="117" spans="1:11">
      <c r="A117" s="1">
        <v>6</v>
      </c>
      <c r="B117" s="37">
        <v>239.99966670000001</v>
      </c>
      <c r="C117" s="37">
        <v>23.001666669999999</v>
      </c>
      <c r="D117" s="1">
        <v>75</v>
      </c>
      <c r="E117" s="1">
        <v>0</v>
      </c>
      <c r="F117" s="1">
        <v>0</v>
      </c>
      <c r="G117" s="1">
        <v>0</v>
      </c>
      <c r="H117" s="1">
        <v>0.22</v>
      </c>
      <c r="I117" s="1">
        <v>1.52</v>
      </c>
      <c r="J117" s="40">
        <v>0.16355690117058702</v>
      </c>
    </row>
    <row r="118" spans="1:11">
      <c r="A118" s="1">
        <v>6</v>
      </c>
      <c r="B118" s="37">
        <v>239.99966670000001</v>
      </c>
      <c r="C118" s="37">
        <v>23.001666669999999</v>
      </c>
      <c r="D118" s="1">
        <v>100</v>
      </c>
      <c r="E118" s="1">
        <v>0.04</v>
      </c>
      <c r="F118" s="1">
        <v>0</v>
      </c>
      <c r="G118" s="1">
        <v>0</v>
      </c>
      <c r="H118" s="1">
        <v>0.22</v>
      </c>
      <c r="I118" s="1">
        <v>1.82</v>
      </c>
      <c r="J118" s="40">
        <v>0.20828077611644105</v>
      </c>
    </row>
    <row r="119" spans="1:11">
      <c r="A119" s="1">
        <v>6</v>
      </c>
      <c r="B119" s="37">
        <v>239.99966670000001</v>
      </c>
      <c r="C119" s="37">
        <v>23.001666669999999</v>
      </c>
      <c r="D119" s="1">
        <v>120</v>
      </c>
      <c r="E119" s="1">
        <v>2.02</v>
      </c>
      <c r="F119" s="1">
        <v>0.27</v>
      </c>
      <c r="G119" s="1">
        <v>0</v>
      </c>
      <c r="H119" s="1">
        <v>0.59</v>
      </c>
      <c r="I119" s="1">
        <v>4.5199999999999996</v>
      </c>
      <c r="J119" s="40">
        <v>0.18310796049858044</v>
      </c>
      <c r="K119" s="1" t="s">
        <v>2</v>
      </c>
    </row>
    <row r="120" spans="1:11">
      <c r="A120" s="1">
        <v>6</v>
      </c>
      <c r="B120" s="37">
        <v>239.99966670000001</v>
      </c>
      <c r="C120" s="37">
        <v>23.001666669999999</v>
      </c>
      <c r="D120" s="1">
        <v>125</v>
      </c>
      <c r="E120" s="1">
        <v>4.62</v>
      </c>
      <c r="F120" s="1">
        <v>0.28000000000000003</v>
      </c>
      <c r="G120" s="1">
        <v>0</v>
      </c>
      <c r="H120" s="1">
        <v>0.78</v>
      </c>
      <c r="I120" s="1">
        <v>5.97</v>
      </c>
      <c r="J120" s="40">
        <v>0.23050446796038268</v>
      </c>
    </row>
    <row r="121" spans="1:11">
      <c r="A121" s="1">
        <v>6</v>
      </c>
      <c r="B121" s="37">
        <v>239.99966670000001</v>
      </c>
      <c r="C121" s="37">
        <v>23.001666669999999</v>
      </c>
      <c r="D121" s="1">
        <v>150</v>
      </c>
      <c r="E121" s="1">
        <v>13.6</v>
      </c>
      <c r="F121" s="1">
        <v>0.03</v>
      </c>
      <c r="G121" s="1">
        <v>0</v>
      </c>
      <c r="H121" s="1">
        <v>1.37</v>
      </c>
      <c r="I121" s="1">
        <v>12.2</v>
      </c>
      <c r="J121" s="40">
        <v>0.11945434280593585</v>
      </c>
    </row>
    <row r="122" spans="1:11">
      <c r="A122" s="1">
        <v>6</v>
      </c>
      <c r="B122" s="37">
        <v>239.99966670000001</v>
      </c>
      <c r="C122" s="37">
        <v>23.001666669999999</v>
      </c>
      <c r="D122" s="1">
        <v>200</v>
      </c>
      <c r="E122" s="1">
        <v>23</v>
      </c>
      <c r="F122" s="1">
        <v>0</v>
      </c>
      <c r="G122" s="1">
        <v>0</v>
      </c>
      <c r="H122" s="1">
        <v>1.97</v>
      </c>
      <c r="I122" s="1">
        <v>23.8</v>
      </c>
      <c r="J122" s="40">
        <v>1.3585828752303545E-2</v>
      </c>
    </row>
    <row r="123" spans="1:11">
      <c r="A123" s="1">
        <v>6</v>
      </c>
      <c r="B123" s="37">
        <v>239.99966670000001</v>
      </c>
      <c r="C123" s="37">
        <v>23.001666669999999</v>
      </c>
      <c r="D123" s="1">
        <v>250</v>
      </c>
      <c r="E123" s="1">
        <v>27.1</v>
      </c>
      <c r="F123" s="1">
        <v>0</v>
      </c>
      <c r="G123" s="32" t="s">
        <v>78</v>
      </c>
      <c r="H123" s="1">
        <v>2.2200000000000002</v>
      </c>
      <c r="I123" s="1">
        <v>31.9</v>
      </c>
      <c r="J123" s="40">
        <v>4.1793704800200324E-3</v>
      </c>
    </row>
    <row r="124" spans="1:11">
      <c r="A124" s="1">
        <v>6</v>
      </c>
      <c r="B124" s="37">
        <v>239.99966670000001</v>
      </c>
      <c r="C124" s="37">
        <v>23.001666669999999</v>
      </c>
      <c r="D124" s="1">
        <v>300</v>
      </c>
      <c r="E124" s="1">
        <v>30.9</v>
      </c>
      <c r="F124" s="1">
        <v>0</v>
      </c>
      <c r="G124" s="1">
        <v>0</v>
      </c>
      <c r="H124" s="1">
        <v>2.57</v>
      </c>
      <c r="I124" s="1">
        <v>41.6</v>
      </c>
      <c r="J124" s="40">
        <v>2.9536742790741539E-3</v>
      </c>
    </row>
    <row r="125" spans="1:11">
      <c r="A125" s="1">
        <v>6</v>
      </c>
      <c r="B125" s="37">
        <v>239.99966670000001</v>
      </c>
      <c r="C125" s="37">
        <v>23.001666669999999</v>
      </c>
      <c r="D125" s="1">
        <v>400</v>
      </c>
      <c r="E125" s="1">
        <v>35.4</v>
      </c>
      <c r="F125" s="1">
        <v>0</v>
      </c>
      <c r="G125" s="1">
        <v>0</v>
      </c>
      <c r="H125" s="1">
        <v>2.92</v>
      </c>
      <c r="I125" s="1">
        <v>55.2</v>
      </c>
      <c r="J125" s="32" t="s">
        <v>78</v>
      </c>
    </row>
    <row r="126" spans="1:11">
      <c r="A126" s="1">
        <v>6</v>
      </c>
      <c r="B126" s="37">
        <v>239.99966670000001</v>
      </c>
      <c r="C126" s="37">
        <v>23.001666669999999</v>
      </c>
      <c r="D126" s="1">
        <v>500</v>
      </c>
      <c r="E126" s="1">
        <v>38.700000000000003</v>
      </c>
      <c r="F126" s="1">
        <v>0</v>
      </c>
      <c r="G126" s="1">
        <v>0</v>
      </c>
      <c r="H126" s="1">
        <v>3.12</v>
      </c>
      <c r="I126" s="1">
        <v>66.900000000000006</v>
      </c>
      <c r="J126" s="32" t="s">
        <v>78</v>
      </c>
    </row>
    <row r="127" spans="1:11">
      <c r="A127" s="1">
        <v>6</v>
      </c>
      <c r="B127" s="37">
        <v>239.99966670000001</v>
      </c>
      <c r="C127" s="37">
        <v>23.001666669999999</v>
      </c>
      <c r="D127" s="1">
        <v>750</v>
      </c>
      <c r="E127" s="1">
        <v>43.4</v>
      </c>
      <c r="F127" s="1">
        <v>0</v>
      </c>
      <c r="G127" s="1">
        <v>0</v>
      </c>
      <c r="H127" s="1">
        <v>3.34</v>
      </c>
      <c r="I127" s="1">
        <v>92.4</v>
      </c>
      <c r="J127" s="32" t="s">
        <v>78</v>
      </c>
    </row>
    <row r="128" spans="1:11">
      <c r="A128" s="1">
        <v>6</v>
      </c>
      <c r="B128" s="37">
        <v>239.99966670000001</v>
      </c>
      <c r="C128" s="37">
        <v>23.001666669999999</v>
      </c>
      <c r="D128" s="1">
        <v>1000</v>
      </c>
      <c r="E128" s="1">
        <v>45.4</v>
      </c>
      <c r="F128" s="1">
        <v>0</v>
      </c>
      <c r="G128" s="1">
        <v>0</v>
      </c>
      <c r="H128" s="1">
        <v>3.37</v>
      </c>
      <c r="I128" s="1">
        <v>113</v>
      </c>
      <c r="J128" s="32" t="s">
        <v>78</v>
      </c>
    </row>
    <row r="129" spans="1:11">
      <c r="A129" s="1">
        <v>6</v>
      </c>
      <c r="B129" s="37">
        <v>239.99966670000001</v>
      </c>
      <c r="C129" s="37">
        <v>23.001666669999999</v>
      </c>
      <c r="D129" s="1">
        <v>1500</v>
      </c>
      <c r="E129" s="1">
        <v>44.4</v>
      </c>
      <c r="F129" s="1">
        <v>0</v>
      </c>
      <c r="G129" s="1">
        <v>0</v>
      </c>
      <c r="H129" s="1">
        <v>3.26</v>
      </c>
      <c r="I129" s="1">
        <v>146</v>
      </c>
      <c r="J129" s="32" t="s">
        <v>78</v>
      </c>
    </row>
    <row r="130" spans="1:11">
      <c r="A130" s="1">
        <v>6</v>
      </c>
      <c r="B130" s="37">
        <v>239.99966670000001</v>
      </c>
      <c r="C130" s="37">
        <v>23.001666669999999</v>
      </c>
      <c r="D130" s="1">
        <v>2000</v>
      </c>
      <c r="E130" s="1">
        <v>41.6</v>
      </c>
      <c r="F130" s="1">
        <v>0</v>
      </c>
      <c r="G130" s="1">
        <v>0</v>
      </c>
      <c r="H130" s="1">
        <v>3.04</v>
      </c>
      <c r="I130" s="1">
        <v>161</v>
      </c>
      <c r="J130" s="32" t="s">
        <v>78</v>
      </c>
    </row>
    <row r="131" spans="1:11">
      <c r="A131" s="1">
        <v>6</v>
      </c>
      <c r="B131" s="37">
        <v>239.99966670000001</v>
      </c>
      <c r="C131" s="37">
        <v>23.001666669999999</v>
      </c>
      <c r="D131" s="1">
        <v>2500</v>
      </c>
      <c r="E131" s="1">
        <v>40.5</v>
      </c>
      <c r="F131" s="1">
        <v>0</v>
      </c>
      <c r="G131" s="1">
        <v>0</v>
      </c>
      <c r="H131" s="1">
        <v>2.89</v>
      </c>
      <c r="I131" s="1">
        <v>167</v>
      </c>
      <c r="J131" s="32" t="s">
        <v>78</v>
      </c>
    </row>
    <row r="132" spans="1:11">
      <c r="A132" s="1">
        <v>6</v>
      </c>
      <c r="B132" s="37">
        <v>239.99966670000001</v>
      </c>
      <c r="C132" s="37">
        <v>23.001666669999999</v>
      </c>
      <c r="D132" s="1">
        <v>3000</v>
      </c>
      <c r="E132" s="1">
        <v>39.4</v>
      </c>
      <c r="F132" s="1">
        <v>0</v>
      </c>
      <c r="G132" s="1">
        <v>0</v>
      </c>
      <c r="H132" s="1">
        <v>2.79</v>
      </c>
      <c r="I132" s="1">
        <v>170</v>
      </c>
      <c r="J132" s="32" t="s">
        <v>78</v>
      </c>
    </row>
    <row r="133" spans="1:11">
      <c r="A133" s="1">
        <v>6</v>
      </c>
      <c r="B133" s="37">
        <v>239.99966670000001</v>
      </c>
      <c r="C133" s="37">
        <v>23.001666669999999</v>
      </c>
      <c r="D133" s="1">
        <v>4066</v>
      </c>
      <c r="E133" s="1">
        <v>38.4</v>
      </c>
      <c r="F133" s="1">
        <v>0</v>
      </c>
      <c r="G133" s="1">
        <v>0</v>
      </c>
      <c r="H133" s="1">
        <v>2.68</v>
      </c>
      <c r="I133" s="1">
        <v>172</v>
      </c>
      <c r="J133" s="32" t="s">
        <v>78</v>
      </c>
      <c r="K133" s="1" t="s">
        <v>89</v>
      </c>
    </row>
    <row r="134" spans="1:11">
      <c r="A134" s="1">
        <v>7</v>
      </c>
      <c r="B134" s="37">
        <v>230</v>
      </c>
      <c r="C134" s="37">
        <v>23.000166669999999</v>
      </c>
      <c r="D134" s="1">
        <v>0</v>
      </c>
      <c r="E134" s="1">
        <v>0</v>
      </c>
      <c r="F134" s="1">
        <v>0</v>
      </c>
      <c r="G134" s="1">
        <v>0</v>
      </c>
      <c r="H134" s="1">
        <v>0.14000000000000001</v>
      </c>
      <c r="I134" s="1">
        <v>1.31</v>
      </c>
      <c r="J134" s="40">
        <v>5.7092496284513836E-2</v>
      </c>
    </row>
    <row r="135" spans="1:11">
      <c r="A135" s="1">
        <v>7</v>
      </c>
      <c r="B135" s="37">
        <v>230</v>
      </c>
      <c r="C135" s="37">
        <v>23.000166669999999</v>
      </c>
      <c r="D135" s="1">
        <v>5</v>
      </c>
      <c r="E135" s="1">
        <v>0</v>
      </c>
      <c r="F135" s="1">
        <v>0</v>
      </c>
      <c r="G135" s="1">
        <v>0</v>
      </c>
      <c r="H135" s="1">
        <v>0.13</v>
      </c>
      <c r="I135" s="1">
        <v>1.1299999999999999</v>
      </c>
      <c r="J135" s="40">
        <v>6.3431779157529872E-2</v>
      </c>
    </row>
    <row r="136" spans="1:11">
      <c r="A136" s="1">
        <v>7</v>
      </c>
      <c r="B136" s="37">
        <v>230</v>
      </c>
      <c r="C136" s="37">
        <v>23.000166669999999</v>
      </c>
      <c r="D136" s="1">
        <v>10</v>
      </c>
      <c r="E136" s="1">
        <v>0</v>
      </c>
      <c r="F136" s="1">
        <v>0</v>
      </c>
      <c r="G136" s="1">
        <v>0</v>
      </c>
      <c r="H136" s="1">
        <v>0.14000000000000001</v>
      </c>
      <c r="I136" s="1">
        <v>1.06</v>
      </c>
      <c r="J136" s="40">
        <v>6.2839322814257359E-2</v>
      </c>
    </row>
    <row r="137" spans="1:11">
      <c r="A137" s="1">
        <v>7</v>
      </c>
      <c r="B137" s="37">
        <v>230</v>
      </c>
      <c r="C137" s="37">
        <v>23.000166669999999</v>
      </c>
      <c r="D137" s="1">
        <v>20</v>
      </c>
      <c r="E137" s="1">
        <v>0</v>
      </c>
      <c r="F137" s="1">
        <v>0</v>
      </c>
      <c r="G137" s="1">
        <v>0</v>
      </c>
      <c r="H137" s="1">
        <v>0.14000000000000001</v>
      </c>
      <c r="I137" s="1">
        <v>1.1399999999999999</v>
      </c>
      <c r="J137" s="40">
        <v>6.0351006172512739E-2</v>
      </c>
    </row>
    <row r="138" spans="1:11">
      <c r="A138" s="1">
        <v>7</v>
      </c>
      <c r="B138" s="37">
        <v>230</v>
      </c>
      <c r="C138" s="37">
        <v>23.000166669999999</v>
      </c>
      <c r="D138" s="1">
        <v>30</v>
      </c>
      <c r="E138" s="1">
        <v>0</v>
      </c>
      <c r="F138" s="1">
        <v>0</v>
      </c>
      <c r="G138" s="1">
        <v>0</v>
      </c>
      <c r="H138" s="1">
        <v>0.14000000000000001</v>
      </c>
      <c r="I138" s="1">
        <v>1.18</v>
      </c>
      <c r="J138" s="40">
        <v>7.1133711620072745E-2</v>
      </c>
    </row>
    <row r="139" spans="1:11">
      <c r="A139" s="1">
        <v>7</v>
      </c>
      <c r="B139" s="37">
        <v>230</v>
      </c>
      <c r="C139" s="37">
        <v>23.000166669999999</v>
      </c>
      <c r="D139" s="1">
        <v>50</v>
      </c>
      <c r="E139" s="1">
        <v>0</v>
      </c>
      <c r="F139" s="1">
        <v>0</v>
      </c>
      <c r="G139" s="1">
        <v>0</v>
      </c>
      <c r="H139" s="1">
        <v>0.13</v>
      </c>
      <c r="I139" s="1">
        <v>1.26</v>
      </c>
      <c r="J139" s="40">
        <v>7.1305239990989366E-2</v>
      </c>
    </row>
    <row r="140" spans="1:11">
      <c r="A140" s="1">
        <v>7</v>
      </c>
      <c r="B140" s="37">
        <v>230</v>
      </c>
      <c r="C140" s="37">
        <v>23.000166669999999</v>
      </c>
      <c r="D140" s="1">
        <v>75</v>
      </c>
      <c r="E140" s="1">
        <v>0</v>
      </c>
      <c r="F140" s="1">
        <v>0</v>
      </c>
      <c r="G140" s="1">
        <v>0</v>
      </c>
      <c r="H140" s="1">
        <v>0.12</v>
      </c>
      <c r="I140" s="1">
        <v>1.39</v>
      </c>
      <c r="J140" s="40">
        <v>0.10651274325076289</v>
      </c>
    </row>
    <row r="141" spans="1:11">
      <c r="A141" s="1">
        <v>7</v>
      </c>
      <c r="B141" s="37">
        <v>230</v>
      </c>
      <c r="C141" s="37">
        <v>23.000166669999999</v>
      </c>
      <c r="D141" s="1">
        <v>100</v>
      </c>
      <c r="E141" s="1">
        <v>0</v>
      </c>
      <c r="F141" s="1">
        <v>0</v>
      </c>
      <c r="G141" s="1">
        <v>0</v>
      </c>
      <c r="H141" s="1">
        <v>0.11</v>
      </c>
      <c r="I141" s="1">
        <v>1.66</v>
      </c>
      <c r="J141" s="40">
        <v>0.17777585340912772</v>
      </c>
    </row>
    <row r="142" spans="1:11">
      <c r="A142" s="1">
        <v>7</v>
      </c>
      <c r="B142" s="37">
        <v>230</v>
      </c>
      <c r="C142" s="37">
        <v>23.000166669999999</v>
      </c>
      <c r="D142" s="1">
        <v>125</v>
      </c>
      <c r="E142" s="1">
        <v>0</v>
      </c>
      <c r="F142" s="1">
        <v>0</v>
      </c>
      <c r="G142" s="1">
        <v>0</v>
      </c>
      <c r="H142" s="1">
        <v>0.1</v>
      </c>
      <c r="I142" s="1">
        <v>1.78</v>
      </c>
      <c r="J142" s="40">
        <v>0.21111493419696298</v>
      </c>
    </row>
    <row r="143" spans="1:11">
      <c r="A143" s="1">
        <v>7</v>
      </c>
      <c r="B143" s="37">
        <v>230</v>
      </c>
      <c r="C143" s="37">
        <v>23.000166669999999</v>
      </c>
      <c r="D143" s="1">
        <v>140</v>
      </c>
      <c r="E143" s="1">
        <v>0.45</v>
      </c>
      <c r="F143" s="1">
        <v>0.08</v>
      </c>
      <c r="G143" s="1">
        <v>0</v>
      </c>
      <c r="H143" s="1">
        <v>0.15</v>
      </c>
      <c r="I143" s="1">
        <v>2.1</v>
      </c>
      <c r="J143" s="40">
        <v>0.26664430490000685</v>
      </c>
      <c r="K143" s="1" t="s">
        <v>2</v>
      </c>
    </row>
    <row r="144" spans="1:11">
      <c r="A144" s="1">
        <v>7</v>
      </c>
      <c r="B144" s="37">
        <v>230</v>
      </c>
      <c r="C144" s="37">
        <v>23.000166669999999</v>
      </c>
      <c r="D144" s="1">
        <v>150</v>
      </c>
      <c r="E144" s="1">
        <v>1.59</v>
      </c>
      <c r="F144" s="1">
        <v>0.08</v>
      </c>
      <c r="G144" s="1">
        <v>0</v>
      </c>
      <c r="H144" s="1">
        <v>0.24</v>
      </c>
      <c r="I144" s="1">
        <v>2.66</v>
      </c>
      <c r="J144" s="40">
        <v>0.16177953214076946</v>
      </c>
    </row>
    <row r="145" spans="1:11">
      <c r="A145" s="1">
        <v>7</v>
      </c>
      <c r="B145" s="37">
        <v>230</v>
      </c>
      <c r="C145" s="37">
        <v>23.000166669999999</v>
      </c>
      <c r="D145" s="1">
        <v>200</v>
      </c>
      <c r="E145" s="1">
        <v>11.7</v>
      </c>
      <c r="F145" s="1">
        <v>0</v>
      </c>
      <c r="G145" s="1">
        <v>0</v>
      </c>
      <c r="H145" s="1">
        <v>0.92</v>
      </c>
      <c r="I145" s="1">
        <v>11</v>
      </c>
      <c r="J145" s="40">
        <v>1.7671388705472066E-2</v>
      </c>
    </row>
    <row r="146" spans="1:11">
      <c r="A146" s="1">
        <v>7</v>
      </c>
      <c r="B146" s="37">
        <v>230</v>
      </c>
      <c r="C146" s="37">
        <v>23.000166669999999</v>
      </c>
      <c r="D146" s="1">
        <v>250</v>
      </c>
      <c r="E146" s="1">
        <v>21.2</v>
      </c>
      <c r="F146" s="1">
        <v>0</v>
      </c>
      <c r="G146" s="1">
        <v>0</v>
      </c>
      <c r="H146" s="1">
        <v>1.53</v>
      </c>
      <c r="I146" s="1">
        <v>23</v>
      </c>
      <c r="J146" s="40">
        <v>2.0596308215343308E-3</v>
      </c>
    </row>
    <row r="147" spans="1:11">
      <c r="A147" s="1">
        <v>7</v>
      </c>
      <c r="B147" s="37">
        <v>230</v>
      </c>
      <c r="C147" s="37">
        <v>23.000166669999999</v>
      </c>
      <c r="D147" s="1">
        <v>300</v>
      </c>
      <c r="E147" s="1">
        <v>29.3</v>
      </c>
      <c r="F147" s="1">
        <v>0</v>
      </c>
      <c r="G147" s="1">
        <v>0</v>
      </c>
      <c r="H147" s="1">
        <v>2.2400000000000002</v>
      </c>
      <c r="I147" s="1">
        <v>39</v>
      </c>
      <c r="J147" s="40">
        <v>2.0669604685860546E-3</v>
      </c>
    </row>
    <row r="148" spans="1:11">
      <c r="A148" s="1">
        <v>7</v>
      </c>
      <c r="B148" s="37">
        <v>230</v>
      </c>
      <c r="C148" s="37">
        <v>23.000166669999999</v>
      </c>
      <c r="D148" s="1">
        <v>400</v>
      </c>
      <c r="E148" s="1">
        <v>35.5</v>
      </c>
      <c r="F148" s="1">
        <v>0</v>
      </c>
      <c r="G148" s="1">
        <v>0</v>
      </c>
      <c r="H148" s="1">
        <v>2.71</v>
      </c>
      <c r="I148" s="1">
        <v>56.3</v>
      </c>
      <c r="J148" s="32" t="s">
        <v>78</v>
      </c>
    </row>
    <row r="149" spans="1:11">
      <c r="A149" s="1">
        <v>7</v>
      </c>
      <c r="B149" s="37">
        <v>230</v>
      </c>
      <c r="C149" s="37">
        <v>23.000166669999999</v>
      </c>
      <c r="D149" s="1">
        <v>500</v>
      </c>
      <c r="E149" s="1">
        <v>40</v>
      </c>
      <c r="F149" s="1">
        <v>0</v>
      </c>
      <c r="G149" s="1">
        <v>0</v>
      </c>
      <c r="H149" s="1">
        <v>3.06</v>
      </c>
      <c r="I149" s="1">
        <v>72.7</v>
      </c>
      <c r="J149" s="32" t="s">
        <v>78</v>
      </c>
    </row>
    <row r="150" spans="1:11">
      <c r="A150" s="1">
        <v>7</v>
      </c>
      <c r="B150" s="37">
        <v>230</v>
      </c>
      <c r="C150" s="37">
        <v>23.000166669999999</v>
      </c>
      <c r="D150" s="1">
        <v>750</v>
      </c>
      <c r="E150" s="1">
        <v>44.4</v>
      </c>
      <c r="F150" s="1">
        <v>0</v>
      </c>
      <c r="G150" s="1">
        <v>0</v>
      </c>
      <c r="H150" s="1">
        <v>3.24</v>
      </c>
      <c r="I150" s="1">
        <v>96.5</v>
      </c>
      <c r="J150" s="32" t="s">
        <v>78</v>
      </c>
    </row>
    <row r="151" spans="1:11">
      <c r="A151" s="1">
        <v>7</v>
      </c>
      <c r="B151" s="37">
        <v>230</v>
      </c>
      <c r="C151" s="37">
        <v>23.000166669999999</v>
      </c>
      <c r="D151" s="1">
        <v>1000</v>
      </c>
      <c r="E151" s="1">
        <v>45.3</v>
      </c>
      <c r="F151" s="1">
        <v>0</v>
      </c>
      <c r="G151" s="1">
        <v>0</v>
      </c>
      <c r="H151" s="1">
        <v>3.27</v>
      </c>
      <c r="I151" s="1">
        <v>117</v>
      </c>
      <c r="J151" s="32" t="s">
        <v>78</v>
      </c>
    </row>
    <row r="152" spans="1:11">
      <c r="A152" s="1">
        <v>7</v>
      </c>
      <c r="B152" s="37">
        <v>230</v>
      </c>
      <c r="C152" s="37">
        <v>23.000166669999999</v>
      </c>
      <c r="D152" s="1">
        <v>1500</v>
      </c>
      <c r="E152" s="1">
        <v>43.9</v>
      </c>
      <c r="F152" s="1">
        <v>0</v>
      </c>
      <c r="G152" s="1">
        <v>0</v>
      </c>
      <c r="H152" s="1">
        <v>3.2</v>
      </c>
      <c r="I152" s="1">
        <v>148</v>
      </c>
      <c r="J152" s="32" t="s">
        <v>78</v>
      </c>
    </row>
    <row r="153" spans="1:11">
      <c r="A153" s="1">
        <v>7</v>
      </c>
      <c r="B153" s="37">
        <v>230</v>
      </c>
      <c r="C153" s="37">
        <v>23.000166669999999</v>
      </c>
      <c r="D153" s="1">
        <v>2000</v>
      </c>
      <c r="E153" s="1">
        <v>42.1</v>
      </c>
      <c r="F153" s="1">
        <v>0</v>
      </c>
      <c r="G153" s="1">
        <v>0</v>
      </c>
      <c r="H153" s="1">
        <v>2.97</v>
      </c>
      <c r="I153" s="1">
        <v>166</v>
      </c>
      <c r="J153" s="32" t="s">
        <v>78</v>
      </c>
    </row>
    <row r="154" spans="1:11">
      <c r="A154" s="1">
        <v>7</v>
      </c>
      <c r="B154" s="37">
        <v>230</v>
      </c>
      <c r="C154" s="37">
        <v>23.000166669999999</v>
      </c>
      <c r="D154" s="1">
        <v>2500</v>
      </c>
      <c r="E154" s="1">
        <v>40.700000000000003</v>
      </c>
      <c r="F154" s="1">
        <v>0</v>
      </c>
      <c r="G154" s="1">
        <v>0</v>
      </c>
      <c r="H154" s="1">
        <v>2.85</v>
      </c>
      <c r="I154" s="1">
        <v>175</v>
      </c>
      <c r="J154" s="32" t="s">
        <v>78</v>
      </c>
    </row>
    <row r="155" spans="1:11">
      <c r="A155" s="1">
        <v>7</v>
      </c>
      <c r="B155" s="37">
        <v>230</v>
      </c>
      <c r="C155" s="37">
        <v>23.000166669999999</v>
      </c>
      <c r="D155" s="1">
        <v>3000</v>
      </c>
      <c r="E155" s="1">
        <v>39.5</v>
      </c>
      <c r="F155" s="1">
        <v>0</v>
      </c>
      <c r="G155" s="1">
        <v>0</v>
      </c>
      <c r="H155" s="1">
        <v>2.75</v>
      </c>
      <c r="I155" s="1">
        <v>174</v>
      </c>
      <c r="J155" s="32" t="s">
        <v>78</v>
      </c>
    </row>
    <row r="156" spans="1:11">
      <c r="A156" s="1">
        <v>7</v>
      </c>
      <c r="B156" s="37">
        <v>230</v>
      </c>
      <c r="C156" s="37">
        <v>23.000166669999999</v>
      </c>
      <c r="D156" s="1">
        <v>4000</v>
      </c>
      <c r="E156" s="1">
        <v>38.6</v>
      </c>
      <c r="F156" s="1">
        <v>0</v>
      </c>
      <c r="G156" s="1">
        <v>0</v>
      </c>
      <c r="H156" s="1">
        <v>2.67</v>
      </c>
      <c r="I156" s="1">
        <v>164</v>
      </c>
      <c r="J156" s="32" t="s">
        <v>78</v>
      </c>
    </row>
    <row r="157" spans="1:11">
      <c r="A157" s="1">
        <v>7</v>
      </c>
      <c r="B157" s="37">
        <v>230</v>
      </c>
      <c r="C157" s="37">
        <v>23.000166669999999</v>
      </c>
      <c r="D157" s="1">
        <v>4656</v>
      </c>
      <c r="E157" s="1">
        <v>37.700000000000003</v>
      </c>
      <c r="F157" s="1">
        <v>0</v>
      </c>
      <c r="G157" s="1">
        <v>0</v>
      </c>
      <c r="H157" s="1">
        <v>2.57</v>
      </c>
      <c r="I157" s="1">
        <v>159</v>
      </c>
      <c r="J157" s="32" t="s">
        <v>78</v>
      </c>
      <c r="K157" s="1" t="s">
        <v>89</v>
      </c>
    </row>
    <row r="158" spans="1:11">
      <c r="A158" s="1">
        <v>8</v>
      </c>
      <c r="B158" s="37">
        <v>220.00049999999999</v>
      </c>
      <c r="C158" s="37">
        <v>23.000166669999999</v>
      </c>
      <c r="D158" s="1">
        <v>0</v>
      </c>
      <c r="E158" s="1">
        <v>0</v>
      </c>
      <c r="F158" s="1">
        <v>0</v>
      </c>
      <c r="G158" s="1">
        <v>0</v>
      </c>
      <c r="H158" s="1">
        <v>7.0000000000000007E-2</v>
      </c>
      <c r="I158" s="1">
        <v>1.1599999999999999</v>
      </c>
      <c r="J158" s="40">
        <v>7.2911080649890325E-2</v>
      </c>
    </row>
    <row r="159" spans="1:11">
      <c r="A159" s="1">
        <v>8</v>
      </c>
      <c r="B159" s="37">
        <v>220.00049999999999</v>
      </c>
      <c r="C159" s="37">
        <v>23.000166669999999</v>
      </c>
      <c r="D159" s="1">
        <v>5</v>
      </c>
      <c r="E159" s="1">
        <v>0</v>
      </c>
      <c r="F159" s="1">
        <v>0</v>
      </c>
      <c r="G159" s="1">
        <v>0</v>
      </c>
      <c r="H159" s="1">
        <v>7.0000000000000007E-2</v>
      </c>
      <c r="I159" s="1">
        <v>1.06</v>
      </c>
      <c r="J159" s="40">
        <v>7.5873362366252958E-2</v>
      </c>
    </row>
    <row r="160" spans="1:11">
      <c r="A160" s="1">
        <v>8</v>
      </c>
      <c r="B160" s="37">
        <v>220.00049999999999</v>
      </c>
      <c r="C160" s="37">
        <v>23.000166669999999</v>
      </c>
      <c r="D160" s="1">
        <v>10</v>
      </c>
      <c r="E160" s="1">
        <v>0</v>
      </c>
      <c r="F160" s="1">
        <v>0</v>
      </c>
      <c r="G160" s="1">
        <v>0</v>
      </c>
      <c r="H160" s="1">
        <v>7.0000000000000007E-2</v>
      </c>
      <c r="I160" s="1">
        <v>1.03</v>
      </c>
      <c r="J160" s="40">
        <v>6.8171429903710112E-2</v>
      </c>
    </row>
    <row r="161" spans="1:11">
      <c r="A161" s="1">
        <v>8</v>
      </c>
      <c r="B161" s="37">
        <v>220.00049999999999</v>
      </c>
      <c r="C161" s="37">
        <v>23.000166669999999</v>
      </c>
      <c r="D161" s="1">
        <v>20</v>
      </c>
      <c r="E161" s="1">
        <v>0</v>
      </c>
      <c r="F161" s="1">
        <v>0</v>
      </c>
      <c r="G161" s="1">
        <v>0</v>
      </c>
      <c r="H161" s="1">
        <v>7.0000000000000007E-2</v>
      </c>
      <c r="I161" s="1">
        <v>1.07</v>
      </c>
      <c r="J161" s="40">
        <v>6.8864453635714348E-2</v>
      </c>
    </row>
    <row r="162" spans="1:11">
      <c r="A162" s="1">
        <v>8</v>
      </c>
      <c r="B162" s="37">
        <v>220.00049999999999</v>
      </c>
      <c r="C162" s="37">
        <v>23.000166669999999</v>
      </c>
      <c r="D162" s="1">
        <v>30</v>
      </c>
      <c r="E162" s="1">
        <v>0</v>
      </c>
      <c r="F162" s="1">
        <v>0</v>
      </c>
      <c r="G162" s="1">
        <v>0</v>
      </c>
      <c r="H162" s="1">
        <v>0.06</v>
      </c>
      <c r="I162" s="1">
        <v>1.1100000000000001</v>
      </c>
      <c r="J162" s="40">
        <v>6.3796391246351156E-2</v>
      </c>
    </row>
    <row r="163" spans="1:11">
      <c r="A163" s="1">
        <v>8</v>
      </c>
      <c r="B163" s="37">
        <v>220.00049999999999</v>
      </c>
      <c r="C163" s="37">
        <v>23.000166669999999</v>
      </c>
      <c r="D163" s="1">
        <v>50</v>
      </c>
      <c r="E163" s="1">
        <v>0</v>
      </c>
      <c r="F163" s="1">
        <v>0</v>
      </c>
      <c r="G163" s="1">
        <v>0</v>
      </c>
      <c r="H163" s="1">
        <v>7.0000000000000007E-2</v>
      </c>
      <c r="I163" s="1">
        <v>1.18</v>
      </c>
      <c r="J163" s="40">
        <v>7.886478056471162E-2</v>
      </c>
    </row>
    <row r="164" spans="1:11">
      <c r="A164" s="1">
        <v>8</v>
      </c>
      <c r="B164" s="37">
        <v>220.00049999999999</v>
      </c>
      <c r="C164" s="37">
        <v>23.000166669999999</v>
      </c>
      <c r="D164" s="1">
        <v>75</v>
      </c>
      <c r="E164" s="1">
        <v>0</v>
      </c>
      <c r="F164" s="1">
        <v>0</v>
      </c>
      <c r="G164" s="1">
        <v>0</v>
      </c>
      <c r="H164" s="1">
        <v>0.1</v>
      </c>
      <c r="I164" s="1">
        <v>1.45</v>
      </c>
      <c r="J164" s="40">
        <v>0.10016407244042659</v>
      </c>
    </row>
    <row r="165" spans="1:11">
      <c r="A165" s="1">
        <v>8</v>
      </c>
      <c r="B165" s="37">
        <v>220.00049999999999</v>
      </c>
      <c r="C165" s="37">
        <v>23.000166669999999</v>
      </c>
      <c r="D165" s="1">
        <v>100</v>
      </c>
      <c r="E165" s="1">
        <v>0</v>
      </c>
      <c r="F165" s="1">
        <v>0</v>
      </c>
      <c r="G165" s="1">
        <v>0</v>
      </c>
      <c r="H165" s="1">
        <v>0.08</v>
      </c>
      <c r="I165" s="1">
        <v>1.62</v>
      </c>
      <c r="J165" s="40">
        <v>0.14886706906769254</v>
      </c>
    </row>
    <row r="166" spans="1:11">
      <c r="A166" s="1">
        <v>8</v>
      </c>
      <c r="B166" s="37">
        <v>220.00049999999999</v>
      </c>
      <c r="C166" s="37">
        <v>23.000166669999999</v>
      </c>
      <c r="D166" s="1">
        <v>117</v>
      </c>
      <c r="E166" s="1">
        <v>0.54</v>
      </c>
      <c r="F166" s="1">
        <v>0.06</v>
      </c>
      <c r="G166" s="1">
        <v>0</v>
      </c>
      <c r="H166" s="1">
        <v>0.14000000000000001</v>
      </c>
      <c r="I166" s="1">
        <v>1.88</v>
      </c>
      <c r="J166" s="40">
        <v>0.24057622579601565</v>
      </c>
      <c r="K166" s="1" t="s">
        <v>2</v>
      </c>
    </row>
    <row r="167" spans="1:11">
      <c r="A167" s="1">
        <v>8</v>
      </c>
      <c r="B167" s="37">
        <v>220.00049999999999</v>
      </c>
      <c r="C167" s="37">
        <v>23.000166669999999</v>
      </c>
      <c r="D167" s="1">
        <v>125</v>
      </c>
      <c r="E167" s="1">
        <v>0.85</v>
      </c>
      <c r="F167" s="1">
        <v>0.05</v>
      </c>
      <c r="G167" s="1">
        <v>0</v>
      </c>
      <c r="H167" s="1">
        <v>0.15</v>
      </c>
      <c r="I167" s="1">
        <v>1.95</v>
      </c>
      <c r="J167" s="40">
        <v>0.17481357169276504</v>
      </c>
    </row>
    <row r="168" spans="1:11">
      <c r="A168" s="1">
        <v>8</v>
      </c>
      <c r="B168" s="37">
        <v>220.00049999999999</v>
      </c>
      <c r="C168" s="37">
        <v>23.000166669999999</v>
      </c>
      <c r="D168" s="1">
        <v>150</v>
      </c>
      <c r="E168" s="1">
        <v>1.1299999999999999</v>
      </c>
      <c r="F168" s="1">
        <v>0.01</v>
      </c>
      <c r="G168" s="1">
        <v>0</v>
      </c>
      <c r="H168" s="1">
        <v>0.16</v>
      </c>
      <c r="I168" s="1">
        <v>2.19</v>
      </c>
      <c r="J168" s="40">
        <v>4.817629701638363E-2</v>
      </c>
    </row>
    <row r="169" spans="1:11">
      <c r="A169" s="1">
        <v>8</v>
      </c>
      <c r="B169" s="37">
        <v>220.00049999999999</v>
      </c>
      <c r="C169" s="37">
        <v>23.000166669999999</v>
      </c>
      <c r="D169" s="1">
        <v>200</v>
      </c>
      <c r="E169" s="1">
        <v>4.43</v>
      </c>
      <c r="F169" s="1">
        <v>0</v>
      </c>
      <c r="G169" s="1">
        <v>0</v>
      </c>
      <c r="H169" s="1">
        <v>0.4</v>
      </c>
      <c r="I169" s="1">
        <v>4.6500000000000004</v>
      </c>
      <c r="J169" s="40">
        <v>1.2519700116359568E-2</v>
      </c>
    </row>
    <row r="170" spans="1:11">
      <c r="A170" s="1">
        <v>8</v>
      </c>
      <c r="B170" s="37">
        <v>220.00049999999999</v>
      </c>
      <c r="C170" s="37">
        <v>23.000166669999999</v>
      </c>
      <c r="D170" s="1">
        <v>250</v>
      </c>
      <c r="E170" s="1">
        <v>13.8</v>
      </c>
      <c r="F170" s="1">
        <v>0</v>
      </c>
      <c r="G170" s="1">
        <v>0</v>
      </c>
      <c r="H170" s="1">
        <v>1.04</v>
      </c>
      <c r="I170" s="1">
        <v>13.1</v>
      </c>
      <c r="J170" s="40">
        <v>2.4205281481555394E-3</v>
      </c>
    </row>
    <row r="171" spans="1:11">
      <c r="A171" s="1">
        <v>8</v>
      </c>
      <c r="B171" s="37">
        <v>220.00049999999999</v>
      </c>
      <c r="C171" s="37">
        <v>23.000166669999999</v>
      </c>
      <c r="D171" s="1">
        <v>300</v>
      </c>
      <c r="E171" s="1">
        <v>20</v>
      </c>
      <c r="F171" s="1">
        <v>0</v>
      </c>
      <c r="G171" s="1">
        <v>0</v>
      </c>
      <c r="H171" s="1">
        <v>1.45</v>
      </c>
      <c r="I171" s="1">
        <v>21.6</v>
      </c>
      <c r="J171" s="40">
        <v>1.3399721509121305E-3</v>
      </c>
    </row>
    <row r="172" spans="1:11">
      <c r="A172" s="1">
        <v>8</v>
      </c>
      <c r="B172" s="37">
        <v>220.00049999999999</v>
      </c>
      <c r="C172" s="37">
        <v>23.000166669999999</v>
      </c>
      <c r="D172" s="1">
        <v>400</v>
      </c>
      <c r="E172" s="1">
        <v>30.8</v>
      </c>
      <c r="F172" s="1">
        <v>0</v>
      </c>
      <c r="G172" s="1">
        <v>0</v>
      </c>
      <c r="H172" s="1">
        <v>2.1800000000000002</v>
      </c>
      <c r="I172" s="1">
        <v>45.9</v>
      </c>
      <c r="J172" s="32" t="s">
        <v>78</v>
      </c>
    </row>
    <row r="173" spans="1:11">
      <c r="A173" s="1">
        <v>8</v>
      </c>
      <c r="B173" s="37">
        <v>220.00049999999999</v>
      </c>
      <c r="C173" s="37">
        <v>23.000166669999999</v>
      </c>
      <c r="D173" s="1">
        <v>500</v>
      </c>
      <c r="E173" s="1">
        <v>38.5</v>
      </c>
      <c r="F173" s="1">
        <v>0</v>
      </c>
      <c r="G173" s="1">
        <v>0</v>
      </c>
      <c r="H173" s="1">
        <v>2.78</v>
      </c>
      <c r="I173" s="1">
        <v>67.900000000000006</v>
      </c>
      <c r="J173" s="32" t="s">
        <v>78</v>
      </c>
    </row>
    <row r="174" spans="1:11">
      <c r="A174" s="1">
        <v>8</v>
      </c>
      <c r="B174" s="37">
        <v>220.00049999999999</v>
      </c>
      <c r="C174" s="37">
        <v>23.000166669999999</v>
      </c>
      <c r="D174" s="1">
        <v>750</v>
      </c>
      <c r="E174" s="1">
        <v>44</v>
      </c>
      <c r="F174" s="1">
        <v>0</v>
      </c>
      <c r="G174" s="1">
        <v>0</v>
      </c>
      <c r="H174" s="1">
        <v>3.2</v>
      </c>
      <c r="I174" s="1">
        <v>94.5</v>
      </c>
      <c r="J174" s="32" t="s">
        <v>78</v>
      </c>
    </row>
    <row r="175" spans="1:11">
      <c r="A175" s="1">
        <v>8</v>
      </c>
      <c r="B175" s="37">
        <v>220.00049999999999</v>
      </c>
      <c r="C175" s="37">
        <v>23.000166669999999</v>
      </c>
      <c r="D175" s="1">
        <v>1000</v>
      </c>
      <c r="E175" s="1">
        <v>44.5</v>
      </c>
      <c r="F175" s="1">
        <v>0</v>
      </c>
      <c r="G175" s="1">
        <v>0</v>
      </c>
      <c r="H175" s="1">
        <v>3.18</v>
      </c>
      <c r="I175" s="1">
        <v>114</v>
      </c>
      <c r="J175" s="32" t="s">
        <v>78</v>
      </c>
    </row>
    <row r="176" spans="1:11">
      <c r="A176" s="1">
        <v>8</v>
      </c>
      <c r="B176" s="37">
        <v>220.00049999999999</v>
      </c>
      <c r="C176" s="37">
        <v>23.000166669999999</v>
      </c>
      <c r="D176" s="1">
        <v>1500</v>
      </c>
      <c r="E176" s="1">
        <v>44</v>
      </c>
      <c r="F176" s="1">
        <v>0</v>
      </c>
      <c r="G176" s="1">
        <v>0</v>
      </c>
      <c r="H176" s="1">
        <v>3.14</v>
      </c>
      <c r="I176" s="1">
        <v>144</v>
      </c>
      <c r="J176" s="32" t="s">
        <v>78</v>
      </c>
    </row>
    <row r="177" spans="1:11">
      <c r="A177" s="1">
        <v>8</v>
      </c>
      <c r="B177" s="37">
        <v>220.00049999999999</v>
      </c>
      <c r="C177" s="37">
        <v>23.000166669999999</v>
      </c>
      <c r="D177" s="1">
        <v>2000</v>
      </c>
      <c r="E177" s="1">
        <v>42.4</v>
      </c>
      <c r="F177" s="1">
        <v>0</v>
      </c>
      <c r="G177" s="1">
        <v>0</v>
      </c>
      <c r="H177" s="1">
        <v>2.98</v>
      </c>
      <c r="I177" s="1">
        <v>165</v>
      </c>
      <c r="J177" s="32" t="s">
        <v>78</v>
      </c>
    </row>
    <row r="178" spans="1:11">
      <c r="A178" s="1">
        <v>8</v>
      </c>
      <c r="B178" s="37">
        <v>220.00049999999999</v>
      </c>
      <c r="C178" s="37">
        <v>23.000166669999999</v>
      </c>
      <c r="D178" s="1">
        <v>2500</v>
      </c>
      <c r="E178" s="1">
        <v>40.9</v>
      </c>
      <c r="F178" s="1">
        <v>0</v>
      </c>
      <c r="G178" s="1">
        <v>0</v>
      </c>
      <c r="H178" s="1">
        <v>2.86</v>
      </c>
      <c r="I178" s="1">
        <v>172</v>
      </c>
      <c r="J178" s="32" t="s">
        <v>78</v>
      </c>
    </row>
    <row r="179" spans="1:11">
      <c r="A179" s="1">
        <v>8</v>
      </c>
      <c r="B179" s="37">
        <v>220.00049999999999</v>
      </c>
      <c r="C179" s="37">
        <v>23.000166669999999</v>
      </c>
      <c r="D179" s="1">
        <v>3000</v>
      </c>
      <c r="E179" s="1">
        <v>40.1</v>
      </c>
      <c r="F179" s="1">
        <v>0</v>
      </c>
      <c r="G179" s="1">
        <v>0</v>
      </c>
      <c r="H179" s="1">
        <v>2.75</v>
      </c>
      <c r="I179" s="1">
        <v>173</v>
      </c>
      <c r="J179" s="32" t="s">
        <v>78</v>
      </c>
    </row>
    <row r="180" spans="1:11">
      <c r="A180" s="1">
        <v>8</v>
      </c>
      <c r="B180" s="37">
        <v>220.00049999999999</v>
      </c>
      <c r="C180" s="37">
        <v>23.000166669999999</v>
      </c>
      <c r="D180" s="1">
        <v>4000</v>
      </c>
      <c r="E180" s="1">
        <v>38.4</v>
      </c>
      <c r="F180" s="1">
        <v>0</v>
      </c>
      <c r="G180" s="1">
        <v>0</v>
      </c>
      <c r="H180" s="1">
        <v>2.64</v>
      </c>
      <c r="I180" s="1">
        <v>164</v>
      </c>
      <c r="J180" s="32" t="s">
        <v>78</v>
      </c>
    </row>
    <row r="181" spans="1:11">
      <c r="A181" s="1">
        <v>8</v>
      </c>
      <c r="B181" s="37">
        <v>220.00049999999999</v>
      </c>
      <c r="C181" s="37">
        <v>23.000166669999999</v>
      </c>
      <c r="D181" s="1">
        <v>4966</v>
      </c>
      <c r="E181" s="1">
        <v>36.6</v>
      </c>
      <c r="F181" s="1">
        <v>0</v>
      </c>
      <c r="G181" s="1">
        <v>0</v>
      </c>
      <c r="H181" s="1">
        <v>2.52</v>
      </c>
      <c r="I181" s="1">
        <v>148</v>
      </c>
      <c r="J181" s="32" t="s">
        <v>78</v>
      </c>
      <c r="K181" s="1" t="s">
        <v>89</v>
      </c>
    </row>
    <row r="182" spans="1:11">
      <c r="A182" s="1">
        <v>9</v>
      </c>
      <c r="B182" s="37">
        <v>210.00066670000001</v>
      </c>
      <c r="C182" s="37">
        <v>22.999166670000001</v>
      </c>
      <c r="D182" s="1">
        <v>0</v>
      </c>
      <c r="E182" s="1">
        <v>0</v>
      </c>
      <c r="F182" s="1">
        <v>0</v>
      </c>
      <c r="G182" s="1">
        <v>0</v>
      </c>
      <c r="H182" s="1">
        <v>0.08</v>
      </c>
      <c r="I182" s="1">
        <v>0.95</v>
      </c>
      <c r="J182" s="40">
        <v>7.4095993336435378E-2</v>
      </c>
    </row>
    <row r="183" spans="1:11">
      <c r="A183" s="1">
        <v>9</v>
      </c>
      <c r="B183" s="37">
        <v>210.00066670000001</v>
      </c>
      <c r="C183" s="37">
        <v>22.999166670000001</v>
      </c>
      <c r="D183" s="1">
        <v>5</v>
      </c>
      <c r="E183" s="1">
        <v>0</v>
      </c>
      <c r="F183" s="1">
        <v>0</v>
      </c>
      <c r="G183" s="1">
        <v>0</v>
      </c>
      <c r="H183" s="1">
        <v>0.09</v>
      </c>
      <c r="I183" s="1">
        <v>0.88</v>
      </c>
      <c r="J183" s="40">
        <v>6.9356342590255166E-2</v>
      </c>
    </row>
    <row r="184" spans="1:11">
      <c r="A184" s="1">
        <v>9</v>
      </c>
      <c r="B184" s="37">
        <v>210.00066670000001</v>
      </c>
      <c r="C184" s="37">
        <v>22.999166670000001</v>
      </c>
      <c r="D184" s="1">
        <v>10</v>
      </c>
      <c r="E184" s="1">
        <v>0</v>
      </c>
      <c r="F184" s="1">
        <v>0</v>
      </c>
      <c r="G184" s="1">
        <v>0</v>
      </c>
      <c r="H184" s="1">
        <v>0.09</v>
      </c>
      <c r="I184" s="1">
        <v>0.97</v>
      </c>
      <c r="J184" s="40">
        <v>7.4095993336435378E-2</v>
      </c>
    </row>
    <row r="185" spans="1:11">
      <c r="A185" s="1">
        <v>9</v>
      </c>
      <c r="B185" s="37">
        <v>210.00066670000001</v>
      </c>
      <c r="C185" s="37">
        <v>22.999166670000001</v>
      </c>
      <c r="D185" s="1">
        <v>20</v>
      </c>
      <c r="E185" s="1">
        <v>0</v>
      </c>
      <c r="F185" s="1">
        <v>0</v>
      </c>
      <c r="G185" s="1">
        <v>0</v>
      </c>
      <c r="H185" s="1">
        <v>0.08</v>
      </c>
      <c r="I185" s="1">
        <v>0.97</v>
      </c>
      <c r="J185" s="40">
        <v>8.8276852968473776E-2</v>
      </c>
    </row>
    <row r="186" spans="1:11">
      <c r="A186" s="1">
        <v>9</v>
      </c>
      <c r="B186" s="37">
        <v>210.00066670000001</v>
      </c>
      <c r="C186" s="37">
        <v>22.999166670000001</v>
      </c>
      <c r="D186" s="1">
        <v>30</v>
      </c>
      <c r="E186" s="1">
        <v>0</v>
      </c>
      <c r="F186" s="1">
        <v>0</v>
      </c>
      <c r="G186" s="1">
        <v>0</v>
      </c>
      <c r="H186" s="1">
        <v>0.05</v>
      </c>
      <c r="I186" s="1">
        <v>0.78</v>
      </c>
      <c r="J186" s="40">
        <v>0.11456631560934924</v>
      </c>
    </row>
    <row r="187" spans="1:11">
      <c r="A187" s="1">
        <v>9</v>
      </c>
      <c r="B187" s="37">
        <v>210.00066670000001</v>
      </c>
      <c r="C187" s="37">
        <v>22.999166670000001</v>
      </c>
      <c r="D187" s="1">
        <v>50</v>
      </c>
      <c r="E187" s="1">
        <v>0</v>
      </c>
      <c r="F187" s="1">
        <v>0</v>
      </c>
      <c r="G187" s="1">
        <v>0</v>
      </c>
      <c r="H187" s="1">
        <v>0.02</v>
      </c>
      <c r="I187" s="1">
        <v>0.72</v>
      </c>
      <c r="J187" s="40">
        <v>0.10945401587693855</v>
      </c>
    </row>
    <row r="188" spans="1:11">
      <c r="A188" s="1">
        <v>9</v>
      </c>
      <c r="B188" s="37">
        <v>210.00066670000001</v>
      </c>
      <c r="C188" s="37">
        <v>22.999166670000001</v>
      </c>
      <c r="D188" s="1">
        <v>75</v>
      </c>
      <c r="E188" s="1">
        <v>0</v>
      </c>
      <c r="F188" s="1">
        <v>0</v>
      </c>
      <c r="G188" s="1">
        <v>0</v>
      </c>
      <c r="H188" s="1">
        <v>0.02</v>
      </c>
      <c r="I188" s="1">
        <v>1.1399999999999999</v>
      </c>
      <c r="J188" s="40">
        <v>0.17659094072258263</v>
      </c>
    </row>
    <row r="189" spans="1:11">
      <c r="A189" s="1">
        <v>9</v>
      </c>
      <c r="B189" s="37">
        <v>210.00066670000001</v>
      </c>
      <c r="C189" s="37">
        <v>22.999166670000001</v>
      </c>
      <c r="D189" s="1">
        <v>100</v>
      </c>
      <c r="E189" s="1">
        <v>0</v>
      </c>
      <c r="F189" s="1">
        <v>0</v>
      </c>
      <c r="G189" s="1">
        <v>0</v>
      </c>
      <c r="H189" s="1">
        <v>0.05</v>
      </c>
      <c r="I189" s="1">
        <v>1.41</v>
      </c>
      <c r="J189" s="40">
        <v>0.30593102730547322</v>
      </c>
    </row>
    <row r="190" spans="1:11">
      <c r="A190" s="1">
        <v>9</v>
      </c>
      <c r="B190" s="37">
        <v>210.00066670000001</v>
      </c>
      <c r="C190" s="37">
        <v>22.999166670000001</v>
      </c>
      <c r="D190" s="1">
        <v>118</v>
      </c>
      <c r="E190" s="1">
        <v>0.52</v>
      </c>
      <c r="F190" s="1">
        <v>0.03</v>
      </c>
      <c r="G190" s="1">
        <v>0</v>
      </c>
      <c r="H190" s="1">
        <v>0.15</v>
      </c>
      <c r="I190" s="1">
        <v>1.54</v>
      </c>
      <c r="J190" s="40">
        <v>0.27019904295964198</v>
      </c>
      <c r="K190" s="1" t="s">
        <v>2</v>
      </c>
    </row>
    <row r="191" spans="1:11">
      <c r="A191" s="1">
        <v>9</v>
      </c>
      <c r="B191" s="37">
        <v>210.00066670000001</v>
      </c>
      <c r="C191" s="37">
        <v>22.999166670000001</v>
      </c>
      <c r="D191" s="1">
        <v>125</v>
      </c>
      <c r="E191" s="1">
        <v>0.91</v>
      </c>
      <c r="F191" s="1">
        <v>0.03</v>
      </c>
      <c r="G191" s="1">
        <v>0</v>
      </c>
      <c r="H191" s="1">
        <v>0.19</v>
      </c>
      <c r="I191" s="1">
        <v>1.62</v>
      </c>
      <c r="J191" s="40">
        <v>0.24057622579601565</v>
      </c>
    </row>
    <row r="192" spans="1:11">
      <c r="A192" s="1">
        <v>9</v>
      </c>
      <c r="B192" s="37">
        <v>210.00066670000001</v>
      </c>
      <c r="C192" s="37">
        <v>22.999166670000001</v>
      </c>
      <c r="D192" s="1">
        <v>150</v>
      </c>
      <c r="E192" s="1">
        <v>2.85</v>
      </c>
      <c r="F192" s="1">
        <v>0.01</v>
      </c>
      <c r="G192" s="1">
        <v>0</v>
      </c>
      <c r="H192" s="1">
        <v>0.3</v>
      </c>
      <c r="I192" s="1">
        <v>2.56</v>
      </c>
      <c r="J192" s="40">
        <v>6.6986517217165045E-2</v>
      </c>
    </row>
    <row r="193" spans="1:11">
      <c r="A193" s="1">
        <v>9</v>
      </c>
      <c r="B193" s="37">
        <v>210.00066670000001</v>
      </c>
      <c r="C193" s="37">
        <v>22.999166670000001</v>
      </c>
      <c r="D193" s="1">
        <v>200</v>
      </c>
      <c r="E193" s="1">
        <v>4.5199999999999996</v>
      </c>
      <c r="F193" s="1">
        <v>0</v>
      </c>
      <c r="G193" s="1">
        <v>0</v>
      </c>
      <c r="H193" s="1">
        <v>0.4</v>
      </c>
      <c r="I193" s="1">
        <v>4.0599999999999996</v>
      </c>
      <c r="J193" s="40">
        <v>2.6635048286764965E-3</v>
      </c>
    </row>
    <row r="194" spans="1:11">
      <c r="A194" s="1">
        <v>9</v>
      </c>
      <c r="B194" s="37">
        <v>210.00066670000001</v>
      </c>
      <c r="C194" s="37">
        <v>22.999166670000001</v>
      </c>
      <c r="D194" s="1">
        <v>250</v>
      </c>
      <c r="E194" s="1">
        <v>6.67</v>
      </c>
      <c r="F194" s="1">
        <v>0</v>
      </c>
      <c r="G194" s="1">
        <v>0</v>
      </c>
      <c r="H194" s="1">
        <v>0.52</v>
      </c>
      <c r="I194" s="1">
        <v>6.01</v>
      </c>
      <c r="J194" s="40">
        <v>8.5611555367333322E-3</v>
      </c>
    </row>
    <row r="195" spans="1:11">
      <c r="A195" s="1">
        <v>9</v>
      </c>
      <c r="B195" s="37">
        <v>210.00066670000001</v>
      </c>
      <c r="C195" s="37">
        <v>22.999166670000001</v>
      </c>
      <c r="D195" s="1">
        <v>300</v>
      </c>
      <c r="E195" s="1">
        <v>11.3</v>
      </c>
      <c r="F195" s="1">
        <v>0</v>
      </c>
      <c r="G195" s="1">
        <v>0</v>
      </c>
      <c r="H195" s="1">
        <v>0.8</v>
      </c>
      <c r="I195" s="1">
        <v>11</v>
      </c>
      <c r="J195" s="40">
        <v>1.7680188102312832E-3</v>
      </c>
    </row>
    <row r="196" spans="1:11">
      <c r="A196" s="1">
        <v>9</v>
      </c>
      <c r="B196" s="37">
        <v>210.00066670000001</v>
      </c>
      <c r="C196" s="37">
        <v>22.999166670000001</v>
      </c>
      <c r="D196" s="1">
        <v>400</v>
      </c>
      <c r="E196" s="1">
        <v>21.7</v>
      </c>
      <c r="F196" s="1">
        <v>0</v>
      </c>
      <c r="G196" s="1">
        <v>0</v>
      </c>
      <c r="H196" s="1">
        <v>1.53</v>
      </c>
      <c r="I196" s="1">
        <v>28.1</v>
      </c>
      <c r="J196" s="32" t="s">
        <v>78</v>
      </c>
    </row>
    <row r="197" spans="1:11">
      <c r="A197" s="1">
        <v>9</v>
      </c>
      <c r="B197" s="37">
        <v>210.00066670000001</v>
      </c>
      <c r="C197" s="37">
        <v>22.999166670000001</v>
      </c>
      <c r="D197" s="1">
        <v>500</v>
      </c>
      <c r="E197" s="1">
        <v>32.299999999999997</v>
      </c>
      <c r="F197" s="1">
        <v>0</v>
      </c>
      <c r="G197" s="1">
        <v>0</v>
      </c>
      <c r="H197" s="1">
        <v>2.2999999999999998</v>
      </c>
      <c r="I197" s="1">
        <v>57.1</v>
      </c>
      <c r="J197" s="32" t="s">
        <v>78</v>
      </c>
    </row>
    <row r="198" spans="1:11">
      <c r="A198" s="1">
        <v>9</v>
      </c>
      <c r="B198" s="37">
        <v>210.00066670000001</v>
      </c>
      <c r="C198" s="37">
        <v>22.999166670000001</v>
      </c>
      <c r="D198" s="1">
        <v>750</v>
      </c>
      <c r="E198" s="1">
        <v>42.4</v>
      </c>
      <c r="F198" s="1">
        <v>0</v>
      </c>
      <c r="G198" s="1">
        <v>0</v>
      </c>
      <c r="H198" s="1">
        <v>3.11</v>
      </c>
      <c r="I198" s="1">
        <v>105</v>
      </c>
      <c r="J198" s="32" t="s">
        <v>78</v>
      </c>
    </row>
    <row r="199" spans="1:11">
      <c r="A199" s="1">
        <v>9</v>
      </c>
      <c r="B199" s="37">
        <v>210.00066670000001</v>
      </c>
      <c r="C199" s="37">
        <v>22.999166670000001</v>
      </c>
      <c r="D199" s="1">
        <v>1000</v>
      </c>
      <c r="E199" s="1">
        <v>43.7</v>
      </c>
      <c r="F199" s="1">
        <v>0</v>
      </c>
      <c r="G199" s="1">
        <v>0</v>
      </c>
      <c r="H199" s="1">
        <v>3.19</v>
      </c>
      <c r="I199" s="1">
        <v>117</v>
      </c>
      <c r="J199" s="32" t="s">
        <v>78</v>
      </c>
    </row>
    <row r="200" spans="1:11">
      <c r="A200" s="1">
        <v>9</v>
      </c>
      <c r="B200" s="37">
        <v>210.00066670000001</v>
      </c>
      <c r="C200" s="37">
        <v>22.999166670000001</v>
      </c>
      <c r="D200" s="1">
        <v>1500</v>
      </c>
      <c r="E200" s="1">
        <v>43.1</v>
      </c>
      <c r="F200" s="1">
        <v>0</v>
      </c>
      <c r="G200" s="1">
        <v>0</v>
      </c>
      <c r="H200" s="1">
        <v>3.14</v>
      </c>
      <c r="I200" s="1">
        <v>151</v>
      </c>
      <c r="J200" s="32" t="s">
        <v>78</v>
      </c>
    </row>
    <row r="201" spans="1:11">
      <c r="A201" s="1">
        <v>9</v>
      </c>
      <c r="B201" s="37">
        <v>210.00066670000001</v>
      </c>
      <c r="C201" s="37">
        <v>22.999166670000001</v>
      </c>
      <c r="D201" s="1">
        <v>2000</v>
      </c>
      <c r="E201" s="1">
        <v>41.7</v>
      </c>
      <c r="F201" s="1">
        <v>0</v>
      </c>
      <c r="G201" s="1">
        <v>0</v>
      </c>
      <c r="H201" s="1">
        <v>2.97</v>
      </c>
      <c r="I201" s="1">
        <v>163</v>
      </c>
      <c r="J201" s="32" t="s">
        <v>78</v>
      </c>
    </row>
    <row r="202" spans="1:11">
      <c r="A202" s="1">
        <v>9</v>
      </c>
      <c r="B202" s="37">
        <v>210.00066670000001</v>
      </c>
      <c r="C202" s="37">
        <v>22.999166670000001</v>
      </c>
      <c r="D202" s="1">
        <v>2500</v>
      </c>
      <c r="E202" s="1">
        <v>40.6</v>
      </c>
      <c r="F202" s="1">
        <v>0</v>
      </c>
      <c r="G202" s="1">
        <v>0</v>
      </c>
      <c r="H202" s="1">
        <v>2.88</v>
      </c>
      <c r="I202" s="1">
        <v>165</v>
      </c>
      <c r="J202" s="32" t="s">
        <v>78</v>
      </c>
    </row>
    <row r="203" spans="1:11">
      <c r="A203" s="1">
        <v>9</v>
      </c>
      <c r="B203" s="37">
        <v>210.00066670000001</v>
      </c>
      <c r="C203" s="37">
        <v>22.999166670000001</v>
      </c>
      <c r="D203" s="1">
        <v>3000</v>
      </c>
      <c r="E203" s="1">
        <v>40.200000000000003</v>
      </c>
      <c r="F203" s="1">
        <v>0</v>
      </c>
      <c r="G203" s="1">
        <v>0</v>
      </c>
      <c r="H203" s="1">
        <v>2.8</v>
      </c>
      <c r="I203" s="1">
        <v>169</v>
      </c>
      <c r="J203" s="32" t="s">
        <v>78</v>
      </c>
    </row>
    <row r="204" spans="1:11">
      <c r="A204" s="1">
        <v>9</v>
      </c>
      <c r="B204" s="37">
        <v>210.00066670000001</v>
      </c>
      <c r="C204" s="37">
        <v>22.999166670000001</v>
      </c>
      <c r="D204" s="1">
        <v>4000</v>
      </c>
      <c r="E204" s="1">
        <v>38.1</v>
      </c>
      <c r="F204" s="1">
        <v>0</v>
      </c>
      <c r="G204" s="1">
        <v>0</v>
      </c>
      <c r="H204" s="1">
        <v>2.63</v>
      </c>
      <c r="I204" s="1">
        <v>162</v>
      </c>
      <c r="J204" s="32" t="s">
        <v>78</v>
      </c>
    </row>
    <row r="205" spans="1:11">
      <c r="A205" s="1">
        <v>9</v>
      </c>
      <c r="B205" s="37">
        <v>210.00066670000001</v>
      </c>
      <c r="C205" s="37">
        <v>22.999166670000001</v>
      </c>
      <c r="D205" s="1">
        <v>5000</v>
      </c>
      <c r="E205" s="1">
        <v>36.4</v>
      </c>
      <c r="F205" s="1">
        <v>0</v>
      </c>
      <c r="G205" s="1">
        <v>0</v>
      </c>
      <c r="H205" s="1">
        <v>2.56</v>
      </c>
      <c r="I205" s="1">
        <v>148</v>
      </c>
      <c r="J205" s="32" t="s">
        <v>78</v>
      </c>
    </row>
    <row r="206" spans="1:11">
      <c r="A206" s="1">
        <v>9</v>
      </c>
      <c r="B206" s="37">
        <v>210.00066670000001</v>
      </c>
      <c r="C206" s="37">
        <v>22.999166670000001</v>
      </c>
      <c r="D206" s="1">
        <v>5411</v>
      </c>
      <c r="E206" s="1">
        <v>36.6</v>
      </c>
      <c r="F206" s="1">
        <v>0</v>
      </c>
      <c r="G206" s="1">
        <v>0</v>
      </c>
      <c r="H206" s="1">
        <v>2.54</v>
      </c>
      <c r="I206" s="1">
        <v>146</v>
      </c>
      <c r="J206" s="32" t="s">
        <v>78</v>
      </c>
      <c r="K206" s="1" t="s">
        <v>89</v>
      </c>
    </row>
    <row r="207" spans="1:11">
      <c r="A207" s="1">
        <v>10</v>
      </c>
      <c r="B207" s="37">
        <v>199.99950000000001</v>
      </c>
      <c r="C207" s="37">
        <v>21.499833330000001</v>
      </c>
      <c r="D207" s="1">
        <v>0</v>
      </c>
      <c r="E207" s="1">
        <v>0</v>
      </c>
      <c r="F207" s="1">
        <v>0</v>
      </c>
      <c r="G207" s="1">
        <v>0</v>
      </c>
      <c r="H207" s="1">
        <v>0.03</v>
      </c>
      <c r="I207" s="1">
        <v>0.82</v>
      </c>
      <c r="J207" s="40">
        <v>8.5352663858613398E-2</v>
      </c>
    </row>
    <row r="208" spans="1:11">
      <c r="A208" s="1">
        <v>10</v>
      </c>
      <c r="B208" s="37">
        <v>199.99950000000001</v>
      </c>
      <c r="C208" s="37">
        <v>21.499833330000001</v>
      </c>
      <c r="D208" s="1">
        <v>5</v>
      </c>
      <c r="E208" s="1">
        <v>0</v>
      </c>
      <c r="F208" s="1">
        <v>0</v>
      </c>
      <c r="G208" s="1">
        <v>0</v>
      </c>
      <c r="H208" s="1">
        <v>0.04</v>
      </c>
      <c r="I208" s="1">
        <v>0.88</v>
      </c>
      <c r="J208" s="40">
        <v>8.0020556769160658E-2</v>
      </c>
    </row>
    <row r="209" spans="1:11">
      <c r="A209" s="1">
        <v>10</v>
      </c>
      <c r="B209" s="37">
        <v>199.99950000000001</v>
      </c>
      <c r="C209" s="37">
        <v>21.499833330000001</v>
      </c>
      <c r="D209" s="1">
        <v>10</v>
      </c>
      <c r="E209" s="1">
        <v>0</v>
      </c>
      <c r="F209" s="1">
        <v>0</v>
      </c>
      <c r="G209" s="1">
        <v>0</v>
      </c>
      <c r="H209" s="1">
        <v>0.04</v>
      </c>
      <c r="I209" s="1">
        <v>0.92</v>
      </c>
      <c r="J209" s="40">
        <v>7.7650731396070538E-2</v>
      </c>
    </row>
    <row r="210" spans="1:11">
      <c r="A210" s="1">
        <v>10</v>
      </c>
      <c r="B210" s="37">
        <v>199.99950000000001</v>
      </c>
      <c r="C210" s="37">
        <v>21.499833330000001</v>
      </c>
      <c r="D210" s="1">
        <v>20</v>
      </c>
      <c r="E210" s="1">
        <v>0</v>
      </c>
      <c r="F210" s="1">
        <v>0</v>
      </c>
      <c r="G210" s="1">
        <v>0</v>
      </c>
      <c r="H210" s="1">
        <v>0.04</v>
      </c>
      <c r="I210" s="1">
        <v>0.9</v>
      </c>
      <c r="J210" s="40">
        <v>7.8276526039476463E-2</v>
      </c>
    </row>
    <row r="211" spans="1:11">
      <c r="A211" s="1">
        <v>10</v>
      </c>
      <c r="B211" s="37">
        <v>199.99950000000001</v>
      </c>
      <c r="C211" s="37">
        <v>21.499833330000001</v>
      </c>
      <c r="D211" s="1">
        <v>30</v>
      </c>
      <c r="E211" s="1">
        <v>0</v>
      </c>
      <c r="F211" s="1">
        <v>0</v>
      </c>
      <c r="G211" s="1">
        <v>0</v>
      </c>
      <c r="H211" s="1">
        <v>0.04</v>
      </c>
      <c r="I211" s="1">
        <v>0.88</v>
      </c>
      <c r="J211" s="40">
        <v>9.449448504723372E-2</v>
      </c>
    </row>
    <row r="212" spans="1:11">
      <c r="A212" s="1">
        <v>10</v>
      </c>
      <c r="B212" s="37">
        <v>199.99950000000001</v>
      </c>
      <c r="C212" s="37">
        <v>21.499833330000001</v>
      </c>
      <c r="D212" s="1">
        <v>50</v>
      </c>
      <c r="E212" s="1">
        <v>0</v>
      </c>
      <c r="F212" s="1">
        <v>0</v>
      </c>
      <c r="G212" s="1">
        <v>0</v>
      </c>
      <c r="H212" s="1">
        <v>0.06</v>
      </c>
      <c r="I212" s="1">
        <v>1.02</v>
      </c>
      <c r="J212" s="40">
        <v>0.12180736090687637</v>
      </c>
    </row>
    <row r="213" spans="1:11">
      <c r="A213" s="1">
        <v>10</v>
      </c>
      <c r="B213" s="37">
        <v>199.99950000000001</v>
      </c>
      <c r="C213" s="37">
        <v>21.499833330000001</v>
      </c>
      <c r="D213" s="1">
        <v>75</v>
      </c>
      <c r="E213" s="1">
        <v>0</v>
      </c>
      <c r="F213" s="1">
        <v>0</v>
      </c>
      <c r="G213" s="1">
        <v>0</v>
      </c>
      <c r="H213" s="1">
        <v>0.06</v>
      </c>
      <c r="I213" s="1">
        <v>1.2</v>
      </c>
      <c r="J213" s="40">
        <v>0.18607024221494306</v>
      </c>
    </row>
    <row r="214" spans="1:11">
      <c r="A214" s="1">
        <v>10</v>
      </c>
      <c r="B214" s="37">
        <v>199.99950000000001</v>
      </c>
      <c r="C214" s="37">
        <v>21.499833330000001</v>
      </c>
      <c r="D214" s="1">
        <v>100</v>
      </c>
      <c r="E214" s="1">
        <v>0.05</v>
      </c>
      <c r="F214" s="1">
        <v>0</v>
      </c>
      <c r="G214" s="1">
        <v>0</v>
      </c>
      <c r="H214" s="1">
        <v>0.11</v>
      </c>
      <c r="I214" s="1">
        <v>1.31</v>
      </c>
      <c r="J214" s="40">
        <v>0.37358029770751361</v>
      </c>
    </row>
    <row r="215" spans="1:11">
      <c r="A215" s="1">
        <v>10</v>
      </c>
      <c r="B215" s="37">
        <v>199.99950000000001</v>
      </c>
      <c r="C215" s="37">
        <v>21.499833330000001</v>
      </c>
      <c r="D215" s="1">
        <v>111</v>
      </c>
      <c r="E215" s="1">
        <v>0.02</v>
      </c>
      <c r="F215" s="1">
        <v>0.03</v>
      </c>
      <c r="G215" s="1">
        <v>0</v>
      </c>
      <c r="H215" s="1">
        <v>0.11</v>
      </c>
      <c r="I215" s="1">
        <v>1.39</v>
      </c>
      <c r="J215" s="40">
        <v>0.42660751758358928</v>
      </c>
      <c r="K215" s="1" t="s">
        <v>2</v>
      </c>
    </row>
    <row r="216" spans="1:11">
      <c r="A216" s="1">
        <v>10</v>
      </c>
      <c r="B216" s="37">
        <v>199.99950000000001</v>
      </c>
      <c r="C216" s="37">
        <v>21.499833330000001</v>
      </c>
      <c r="D216" s="1">
        <v>125</v>
      </c>
      <c r="E216" s="1">
        <v>0.19</v>
      </c>
      <c r="F216" s="1">
        <v>0.12</v>
      </c>
      <c r="G216" s="1">
        <v>0</v>
      </c>
      <c r="H216" s="1">
        <v>0.11</v>
      </c>
      <c r="I216" s="1">
        <v>1.53</v>
      </c>
      <c r="J216" s="40">
        <v>0.28678782057127283</v>
      </c>
    </row>
    <row r="217" spans="1:11">
      <c r="A217" s="1">
        <v>10</v>
      </c>
      <c r="B217" s="37">
        <v>199.99950000000001</v>
      </c>
      <c r="C217" s="37">
        <v>21.499833330000001</v>
      </c>
      <c r="D217" s="1">
        <v>150</v>
      </c>
      <c r="E217" s="1">
        <v>0.6</v>
      </c>
      <c r="F217" s="1">
        <v>0.16</v>
      </c>
      <c r="G217" s="1">
        <v>0</v>
      </c>
      <c r="H217" s="1">
        <v>0.13</v>
      </c>
      <c r="I217" s="1">
        <v>1.94</v>
      </c>
      <c r="J217" s="40">
        <v>0.11023583027605954</v>
      </c>
    </row>
    <row r="218" spans="1:11">
      <c r="A218" s="1">
        <v>10</v>
      </c>
      <c r="B218" s="37">
        <v>199.99950000000001</v>
      </c>
      <c r="C218" s="37">
        <v>21.499833330000001</v>
      </c>
      <c r="D218" s="1">
        <v>200</v>
      </c>
      <c r="E218" s="1">
        <v>6.04</v>
      </c>
      <c r="F218" s="1">
        <v>0</v>
      </c>
      <c r="G218" s="1">
        <v>0</v>
      </c>
      <c r="H218" s="1">
        <v>0.49</v>
      </c>
      <c r="I218" s="1">
        <v>5.28</v>
      </c>
      <c r="J218" s="40">
        <v>2.1970846282631004E-2</v>
      </c>
    </row>
    <row r="219" spans="1:11">
      <c r="A219" s="1">
        <v>10</v>
      </c>
      <c r="B219" s="37">
        <v>199.99950000000001</v>
      </c>
      <c r="C219" s="37">
        <v>21.499833330000001</v>
      </c>
      <c r="D219" s="1">
        <v>250</v>
      </c>
      <c r="E219" s="1">
        <v>10.9</v>
      </c>
      <c r="F219" s="1">
        <v>0</v>
      </c>
      <c r="G219" s="1">
        <v>0</v>
      </c>
      <c r="H219" s="1">
        <v>0.82</v>
      </c>
      <c r="I219" s="1">
        <v>10.7</v>
      </c>
      <c r="J219" s="40">
        <v>3.5722807275577933E-3</v>
      </c>
    </row>
    <row r="220" spans="1:11">
      <c r="A220" s="1">
        <v>10</v>
      </c>
      <c r="B220" s="37">
        <v>199.99950000000001</v>
      </c>
      <c r="C220" s="37">
        <v>21.499833330000001</v>
      </c>
      <c r="D220" s="1">
        <v>300</v>
      </c>
      <c r="E220" s="1">
        <v>15.4</v>
      </c>
      <c r="F220" s="1">
        <v>0</v>
      </c>
      <c r="G220" s="1">
        <v>0</v>
      </c>
      <c r="H220" s="1">
        <v>1.07</v>
      </c>
      <c r="I220" s="1">
        <v>16.8</v>
      </c>
      <c r="J220" s="40">
        <v>3.0893802368251893E-3</v>
      </c>
    </row>
    <row r="221" spans="1:11">
      <c r="A221" s="1">
        <v>10</v>
      </c>
      <c r="B221" s="37">
        <v>199.99950000000001</v>
      </c>
      <c r="C221" s="37">
        <v>21.499833330000001</v>
      </c>
      <c r="D221" s="1">
        <v>400</v>
      </c>
      <c r="E221" s="1">
        <v>26.5</v>
      </c>
      <c r="F221" s="1">
        <v>0</v>
      </c>
      <c r="G221" s="1">
        <v>0</v>
      </c>
      <c r="H221" s="1">
        <v>1.89</v>
      </c>
      <c r="I221" s="1">
        <v>39.4</v>
      </c>
      <c r="J221" s="32" t="s">
        <v>78</v>
      </c>
    </row>
    <row r="222" spans="1:11">
      <c r="A222" s="1">
        <v>10</v>
      </c>
      <c r="B222" s="37">
        <v>199.99950000000001</v>
      </c>
      <c r="C222" s="37">
        <v>21.499833330000001</v>
      </c>
      <c r="D222" s="1">
        <v>500</v>
      </c>
      <c r="E222" s="1">
        <v>35.200000000000003</v>
      </c>
      <c r="F222" s="1">
        <v>0</v>
      </c>
      <c r="G222" s="1">
        <v>0</v>
      </c>
      <c r="H222" s="1">
        <v>2.56</v>
      </c>
      <c r="I222" s="1">
        <v>61.8</v>
      </c>
      <c r="J222" s="32" t="s">
        <v>78</v>
      </c>
    </row>
    <row r="223" spans="1:11">
      <c r="A223" s="1">
        <v>10</v>
      </c>
      <c r="B223" s="37">
        <v>199.99950000000001</v>
      </c>
      <c r="C223" s="37">
        <v>21.499833330000001</v>
      </c>
      <c r="D223" s="1">
        <v>750</v>
      </c>
      <c r="E223" s="1">
        <v>42.6</v>
      </c>
      <c r="F223" s="1">
        <v>0</v>
      </c>
      <c r="G223" s="1">
        <v>0</v>
      </c>
      <c r="H223" s="1">
        <v>3.07</v>
      </c>
      <c r="I223" s="1">
        <v>99.5</v>
      </c>
      <c r="J223" s="32" t="s">
        <v>78</v>
      </c>
    </row>
    <row r="224" spans="1:11">
      <c r="A224" s="1">
        <v>10</v>
      </c>
      <c r="B224" s="37">
        <v>199.99950000000001</v>
      </c>
      <c r="C224" s="37">
        <v>21.499833330000001</v>
      </c>
      <c r="D224" s="1">
        <v>1000</v>
      </c>
      <c r="E224" s="1">
        <v>43.1</v>
      </c>
      <c r="F224" s="1">
        <v>0</v>
      </c>
      <c r="G224" s="1">
        <v>0</v>
      </c>
      <c r="H224" s="1">
        <v>3.11</v>
      </c>
      <c r="I224" s="1">
        <v>113</v>
      </c>
      <c r="J224" s="32" t="s">
        <v>78</v>
      </c>
    </row>
    <row r="225" spans="1:11">
      <c r="A225" s="1">
        <v>10</v>
      </c>
      <c r="B225" s="37">
        <v>199.99950000000001</v>
      </c>
      <c r="C225" s="37">
        <v>21.499833330000001</v>
      </c>
      <c r="D225" s="1">
        <v>1500</v>
      </c>
      <c r="E225" s="1">
        <v>42.6</v>
      </c>
      <c r="F225" s="1">
        <v>0</v>
      </c>
      <c r="G225" s="1">
        <v>0</v>
      </c>
      <c r="H225" s="1">
        <v>3.03</v>
      </c>
      <c r="I225" s="1">
        <v>149</v>
      </c>
      <c r="J225" s="32" t="s">
        <v>78</v>
      </c>
    </row>
    <row r="226" spans="1:11">
      <c r="A226" s="1">
        <v>10</v>
      </c>
      <c r="B226" s="37">
        <v>199.99950000000001</v>
      </c>
      <c r="C226" s="37">
        <v>21.499833330000001</v>
      </c>
      <c r="D226" s="1">
        <v>2000</v>
      </c>
      <c r="E226" s="1">
        <v>41.4</v>
      </c>
      <c r="F226" s="1">
        <v>0</v>
      </c>
      <c r="G226" s="1">
        <v>0</v>
      </c>
      <c r="H226" s="1">
        <v>2.87</v>
      </c>
      <c r="I226" s="1">
        <v>163</v>
      </c>
      <c r="J226" s="32" t="s">
        <v>78</v>
      </c>
    </row>
    <row r="227" spans="1:11">
      <c r="A227" s="1">
        <v>10</v>
      </c>
      <c r="B227" s="37">
        <v>199.99950000000001</v>
      </c>
      <c r="C227" s="37">
        <v>21.499833330000001</v>
      </c>
      <c r="D227" s="1">
        <v>2500</v>
      </c>
      <c r="E227" s="1">
        <v>40.200000000000003</v>
      </c>
      <c r="F227" s="1">
        <v>0</v>
      </c>
      <c r="G227" s="1">
        <v>0</v>
      </c>
      <c r="H227" s="1">
        <v>2.75</v>
      </c>
      <c r="I227" s="1">
        <v>172</v>
      </c>
      <c r="J227" s="32" t="s">
        <v>78</v>
      </c>
    </row>
    <row r="228" spans="1:11">
      <c r="A228" s="1">
        <v>10</v>
      </c>
      <c r="B228" s="37">
        <v>199.99950000000001</v>
      </c>
      <c r="C228" s="37">
        <v>21.499833330000001</v>
      </c>
      <c r="D228" s="1">
        <v>3000</v>
      </c>
      <c r="E228" s="1">
        <v>39.1</v>
      </c>
      <c r="F228" s="1">
        <v>0</v>
      </c>
      <c r="G228" s="32" t="s">
        <v>78</v>
      </c>
      <c r="H228" s="1">
        <v>2.71</v>
      </c>
      <c r="I228" s="1">
        <v>167</v>
      </c>
      <c r="J228" s="32" t="s">
        <v>78</v>
      </c>
    </row>
    <row r="229" spans="1:11">
      <c r="A229" s="1">
        <v>10</v>
      </c>
      <c r="B229" s="37">
        <v>199.99950000000001</v>
      </c>
      <c r="C229" s="37">
        <v>21.499833330000001</v>
      </c>
      <c r="D229" s="1">
        <v>3832</v>
      </c>
      <c r="E229" s="1">
        <v>37.799999999999997</v>
      </c>
      <c r="F229" s="1">
        <v>0</v>
      </c>
      <c r="G229" s="1">
        <v>0</v>
      </c>
      <c r="H229" s="1">
        <v>2.59</v>
      </c>
      <c r="I229" s="1">
        <v>165</v>
      </c>
      <c r="J229" s="32" t="s">
        <v>78</v>
      </c>
      <c r="K229" s="1" t="s">
        <v>89</v>
      </c>
    </row>
    <row r="230" spans="1:11">
      <c r="A230" s="1">
        <v>11</v>
      </c>
      <c r="B230" s="37">
        <v>189.99933329999999</v>
      </c>
      <c r="C230" s="37">
        <v>21.5015</v>
      </c>
      <c r="D230" s="1">
        <v>0</v>
      </c>
      <c r="E230" s="1">
        <v>0</v>
      </c>
      <c r="F230" s="1">
        <v>0</v>
      </c>
      <c r="G230" s="1">
        <v>0</v>
      </c>
      <c r="H230" s="1">
        <v>0.02</v>
      </c>
      <c r="I230" s="1">
        <v>1.03</v>
      </c>
      <c r="J230" s="40">
        <v>7.3503536993162838E-2</v>
      </c>
    </row>
    <row r="231" spans="1:11">
      <c r="A231" s="1">
        <v>11</v>
      </c>
      <c r="B231" s="37">
        <v>189.99933329999999</v>
      </c>
      <c r="C231" s="37">
        <v>21.5015</v>
      </c>
      <c r="D231" s="1">
        <v>5</v>
      </c>
      <c r="E231" s="1">
        <v>0</v>
      </c>
      <c r="F231" s="1">
        <v>0</v>
      </c>
      <c r="G231" s="1">
        <v>0</v>
      </c>
      <c r="H231" s="1">
        <v>0.02</v>
      </c>
      <c r="I231" s="1">
        <v>0.92</v>
      </c>
      <c r="J231" s="40">
        <v>8.0020556769160658E-2</v>
      </c>
    </row>
    <row r="232" spans="1:11">
      <c r="A232" s="1">
        <v>11</v>
      </c>
      <c r="B232" s="37">
        <v>189.99933329999999</v>
      </c>
      <c r="C232" s="37">
        <v>21.5015</v>
      </c>
      <c r="D232" s="1">
        <v>10</v>
      </c>
      <c r="E232" s="1">
        <v>0</v>
      </c>
      <c r="F232" s="1">
        <v>0</v>
      </c>
      <c r="G232" s="1">
        <v>0</v>
      </c>
      <c r="H232" s="1">
        <v>0.02</v>
      </c>
      <c r="I232" s="1">
        <v>0.9</v>
      </c>
      <c r="J232" s="40">
        <v>7.4688449679707919E-2</v>
      </c>
    </row>
    <row r="233" spans="1:11">
      <c r="A233" s="1">
        <v>11</v>
      </c>
      <c r="B233" s="37">
        <v>189.99933329999999</v>
      </c>
      <c r="C233" s="37">
        <v>21.5015</v>
      </c>
      <c r="D233" s="1">
        <v>20</v>
      </c>
      <c r="E233" s="1">
        <v>0</v>
      </c>
      <c r="F233" s="1">
        <v>0</v>
      </c>
      <c r="G233" s="1">
        <v>0</v>
      </c>
      <c r="H233" s="1">
        <v>0</v>
      </c>
      <c r="I233" s="1">
        <v>0.95</v>
      </c>
      <c r="J233" s="40">
        <v>8.5335580342298087E-2</v>
      </c>
    </row>
    <row r="234" spans="1:11">
      <c r="A234" s="1">
        <v>11</v>
      </c>
      <c r="B234" s="37">
        <v>189.99933329999999</v>
      </c>
      <c r="C234" s="37">
        <v>21.5015</v>
      </c>
      <c r="D234" s="1">
        <v>30</v>
      </c>
      <c r="E234" s="1">
        <v>0</v>
      </c>
      <c r="F234" s="1">
        <v>0</v>
      </c>
      <c r="G234" s="1">
        <v>0</v>
      </c>
      <c r="H234" s="1">
        <v>0</v>
      </c>
      <c r="I234" s="1">
        <v>0.98</v>
      </c>
      <c r="J234" s="40">
        <v>8.6819961597013079E-2</v>
      </c>
    </row>
    <row r="235" spans="1:11">
      <c r="A235" s="1">
        <v>11</v>
      </c>
      <c r="B235" s="37">
        <v>189.99933329999999</v>
      </c>
      <c r="C235" s="37">
        <v>21.5015</v>
      </c>
      <c r="D235" s="1">
        <v>50</v>
      </c>
      <c r="E235" s="1">
        <v>0</v>
      </c>
      <c r="F235" s="1">
        <v>0</v>
      </c>
      <c r="G235" s="1">
        <v>0</v>
      </c>
      <c r="H235" s="1">
        <v>0</v>
      </c>
      <c r="I235" s="1">
        <v>1.02</v>
      </c>
      <c r="J235" s="40">
        <v>9.7100670847000761E-2</v>
      </c>
    </row>
    <row r="236" spans="1:11">
      <c r="A236" s="1">
        <v>11</v>
      </c>
      <c r="B236" s="37">
        <v>189.99933329999999</v>
      </c>
      <c r="C236" s="37">
        <v>21.5015</v>
      </c>
      <c r="D236" s="1">
        <v>75</v>
      </c>
      <c r="E236" s="1">
        <v>0</v>
      </c>
      <c r="F236" s="1">
        <v>0</v>
      </c>
      <c r="G236" s="1">
        <v>0</v>
      </c>
      <c r="H236" s="1">
        <v>0</v>
      </c>
      <c r="I236" s="1">
        <v>1.05</v>
      </c>
      <c r="J236" s="40">
        <v>0.10016407244042659</v>
      </c>
    </row>
    <row r="237" spans="1:11">
      <c r="A237" s="1">
        <v>11</v>
      </c>
      <c r="B237" s="37">
        <v>189.99933329999999</v>
      </c>
      <c r="C237" s="37">
        <v>21.5015</v>
      </c>
      <c r="D237" s="1">
        <v>100</v>
      </c>
      <c r="E237" s="1">
        <v>0</v>
      </c>
      <c r="F237" s="1">
        <v>0</v>
      </c>
      <c r="G237" s="1">
        <v>0</v>
      </c>
      <c r="H237" s="1">
        <v>0.01</v>
      </c>
      <c r="I237" s="1">
        <v>1.36</v>
      </c>
      <c r="J237" s="40">
        <v>0.18004455890515461</v>
      </c>
    </row>
    <row r="238" spans="1:11">
      <c r="A238" s="1">
        <v>11</v>
      </c>
      <c r="B238" s="37">
        <v>189.99933329999999</v>
      </c>
      <c r="C238" s="37">
        <v>21.5015</v>
      </c>
      <c r="D238" s="1">
        <v>122</v>
      </c>
      <c r="E238" s="1">
        <v>0.51</v>
      </c>
      <c r="F238" s="1">
        <v>0.09</v>
      </c>
      <c r="G238" s="1">
        <v>0</v>
      </c>
      <c r="H238" s="1">
        <v>0.1</v>
      </c>
      <c r="I238" s="1">
        <v>2.0299999999999998</v>
      </c>
      <c r="J238" s="40">
        <v>0.28856518960109034</v>
      </c>
      <c r="K238" s="1" t="s">
        <v>2</v>
      </c>
    </row>
    <row r="239" spans="1:11">
      <c r="A239" s="1">
        <v>11</v>
      </c>
      <c r="B239" s="37">
        <v>189.99933329999999</v>
      </c>
      <c r="C239" s="37">
        <v>21.5015</v>
      </c>
      <c r="D239" s="1">
        <v>125</v>
      </c>
      <c r="E239" s="1">
        <v>0.86</v>
      </c>
      <c r="F239" s="1">
        <v>0.06</v>
      </c>
      <c r="G239" s="1">
        <v>0</v>
      </c>
      <c r="H239" s="1">
        <v>0.12</v>
      </c>
      <c r="I239" s="1">
        <v>2.1800000000000002</v>
      </c>
      <c r="J239" s="40">
        <v>0.26012728512400907</v>
      </c>
    </row>
    <row r="240" spans="1:11">
      <c r="A240" s="1">
        <v>11</v>
      </c>
      <c r="B240" s="37">
        <v>189.99933329999999</v>
      </c>
      <c r="C240" s="37">
        <v>21.5015</v>
      </c>
      <c r="D240" s="1">
        <v>150</v>
      </c>
      <c r="E240" s="1">
        <v>1.84</v>
      </c>
      <c r="F240" s="1">
        <v>0.02</v>
      </c>
      <c r="G240" s="1">
        <v>0</v>
      </c>
      <c r="H240" s="1">
        <v>0.18</v>
      </c>
      <c r="I240" s="1">
        <v>2.63</v>
      </c>
      <c r="J240" s="40">
        <v>0.1647418138571321</v>
      </c>
    </row>
    <row r="241" spans="1:11">
      <c r="A241" s="1">
        <v>11</v>
      </c>
      <c r="B241" s="37">
        <v>189.99933329999999</v>
      </c>
      <c r="C241" s="37">
        <v>21.5015</v>
      </c>
      <c r="D241" s="1">
        <v>200</v>
      </c>
      <c r="E241" s="1">
        <v>4.5999999999999996</v>
      </c>
      <c r="F241" s="1">
        <v>0</v>
      </c>
      <c r="G241" s="1">
        <v>0</v>
      </c>
      <c r="H241" s="1">
        <v>0.34</v>
      </c>
      <c r="I241" s="1">
        <v>4.74</v>
      </c>
      <c r="J241" s="40">
        <v>8.8988064552555732E-3</v>
      </c>
    </row>
    <row r="242" spans="1:11">
      <c r="A242" s="1">
        <v>11</v>
      </c>
      <c r="B242" s="37">
        <v>189.99933329999999</v>
      </c>
      <c r="C242" s="37">
        <v>21.5015</v>
      </c>
      <c r="D242" s="1">
        <v>250</v>
      </c>
      <c r="E242" s="1">
        <v>7.85</v>
      </c>
      <c r="F242" s="1">
        <v>0</v>
      </c>
      <c r="G242" s="1">
        <v>0</v>
      </c>
      <c r="H242" s="1">
        <v>0.54</v>
      </c>
      <c r="I242" s="1">
        <v>8.06</v>
      </c>
      <c r="J242" s="40">
        <v>2.531392032803885E-3</v>
      </c>
    </row>
    <row r="243" spans="1:11">
      <c r="A243" s="1">
        <v>11</v>
      </c>
      <c r="B243" s="37">
        <v>189.99933329999999</v>
      </c>
      <c r="C243" s="37">
        <v>21.5015</v>
      </c>
      <c r="D243" s="1">
        <v>300</v>
      </c>
      <c r="E243" s="1">
        <v>11</v>
      </c>
      <c r="F243" s="1">
        <v>0</v>
      </c>
      <c r="G243" s="1">
        <v>0</v>
      </c>
      <c r="H243" s="1">
        <v>0.76</v>
      </c>
      <c r="I243" s="1">
        <v>11.8</v>
      </c>
      <c r="J243" s="40">
        <v>1.8300545579586966E-3</v>
      </c>
    </row>
    <row r="244" spans="1:11">
      <c r="A244" s="1">
        <v>11</v>
      </c>
      <c r="B244" s="37">
        <v>189.99933329999999</v>
      </c>
      <c r="C244" s="37">
        <v>21.5015</v>
      </c>
      <c r="D244" s="1">
        <v>400</v>
      </c>
      <c r="E244" s="1">
        <v>19.8</v>
      </c>
      <c r="F244" s="1">
        <v>0</v>
      </c>
      <c r="G244" s="1">
        <v>0</v>
      </c>
      <c r="H244" s="1">
        <v>1.38</v>
      </c>
      <c r="I244" s="1">
        <v>26.4</v>
      </c>
      <c r="J244" s="32" t="s">
        <v>78</v>
      </c>
    </row>
    <row r="245" spans="1:11">
      <c r="A245" s="1">
        <v>11</v>
      </c>
      <c r="B245" s="37">
        <v>189.99933329999999</v>
      </c>
      <c r="C245" s="37">
        <v>21.5015</v>
      </c>
      <c r="D245" s="1">
        <v>500</v>
      </c>
      <c r="E245" s="1">
        <v>31</v>
      </c>
      <c r="F245" s="1">
        <v>0</v>
      </c>
      <c r="G245" s="1">
        <v>0</v>
      </c>
      <c r="H245" s="1">
        <v>2.23</v>
      </c>
      <c r="I245" s="1">
        <v>51.5</v>
      </c>
      <c r="J245" s="32" t="s">
        <v>78</v>
      </c>
    </row>
    <row r="246" spans="1:11">
      <c r="A246" s="1">
        <v>11</v>
      </c>
      <c r="B246" s="37">
        <v>189.99933329999999</v>
      </c>
      <c r="C246" s="37">
        <v>21.5015</v>
      </c>
      <c r="D246" s="1">
        <v>750</v>
      </c>
      <c r="E246" s="1">
        <v>42</v>
      </c>
      <c r="F246" s="1">
        <v>0</v>
      </c>
      <c r="G246" s="1">
        <v>0</v>
      </c>
      <c r="H246" s="1">
        <v>3.02</v>
      </c>
      <c r="I246" s="1">
        <v>98.5</v>
      </c>
      <c r="J246" s="32" t="s">
        <v>78</v>
      </c>
    </row>
    <row r="247" spans="1:11">
      <c r="A247" s="1">
        <v>11</v>
      </c>
      <c r="B247" s="37">
        <v>189.99933329999999</v>
      </c>
      <c r="C247" s="37">
        <v>21.5015</v>
      </c>
      <c r="D247" s="1">
        <v>1000</v>
      </c>
      <c r="E247" s="1">
        <v>42.4</v>
      </c>
      <c r="F247" s="1">
        <v>0</v>
      </c>
      <c r="G247" s="1">
        <v>0</v>
      </c>
      <c r="H247" s="1">
        <v>3.06</v>
      </c>
      <c r="I247" s="1">
        <v>115</v>
      </c>
      <c r="J247" s="32" t="s">
        <v>78</v>
      </c>
    </row>
    <row r="248" spans="1:11">
      <c r="A248" s="1">
        <v>11</v>
      </c>
      <c r="B248" s="37">
        <v>189.99933329999999</v>
      </c>
      <c r="C248" s="37">
        <v>21.5015</v>
      </c>
      <c r="D248" s="1">
        <v>1500</v>
      </c>
      <c r="E248" s="1">
        <v>42.2</v>
      </c>
      <c r="F248" s="1">
        <v>0</v>
      </c>
      <c r="G248" s="1">
        <v>0</v>
      </c>
      <c r="H248" s="1">
        <v>3</v>
      </c>
      <c r="I248" s="1">
        <v>148</v>
      </c>
      <c r="J248" s="32" t="s">
        <v>78</v>
      </c>
    </row>
    <row r="249" spans="1:11">
      <c r="A249" s="1">
        <v>11</v>
      </c>
      <c r="B249" s="37">
        <v>189.99933329999999</v>
      </c>
      <c r="C249" s="37">
        <v>21.5015</v>
      </c>
      <c r="D249" s="1">
        <v>2000</v>
      </c>
      <c r="E249" s="1">
        <v>40.799999999999997</v>
      </c>
      <c r="F249" s="1">
        <v>0</v>
      </c>
      <c r="G249" s="1">
        <v>0</v>
      </c>
      <c r="H249" s="1">
        <v>2.87</v>
      </c>
      <c r="I249" s="1">
        <v>165</v>
      </c>
      <c r="J249" s="32" t="s">
        <v>78</v>
      </c>
    </row>
    <row r="250" spans="1:11">
      <c r="A250" s="1">
        <v>11</v>
      </c>
      <c r="B250" s="37">
        <v>189.99933329999999</v>
      </c>
      <c r="C250" s="37">
        <v>21.5015</v>
      </c>
      <c r="D250" s="1">
        <v>2500</v>
      </c>
      <c r="E250" s="1">
        <v>40</v>
      </c>
      <c r="F250" s="1">
        <v>0</v>
      </c>
      <c r="G250" s="1">
        <v>0</v>
      </c>
      <c r="H250" s="1">
        <v>2.76</v>
      </c>
      <c r="I250" s="1">
        <v>171</v>
      </c>
      <c r="J250" s="32" t="s">
        <v>78</v>
      </c>
    </row>
    <row r="251" spans="1:11">
      <c r="A251" s="1">
        <v>11</v>
      </c>
      <c r="B251" s="37">
        <v>189.99933329999999</v>
      </c>
      <c r="C251" s="37">
        <v>21.5015</v>
      </c>
      <c r="D251" s="1">
        <v>3000</v>
      </c>
      <c r="E251" s="1">
        <v>38.5</v>
      </c>
      <c r="F251" s="1">
        <v>0</v>
      </c>
      <c r="G251" s="1">
        <v>0</v>
      </c>
      <c r="H251" s="1">
        <v>2.68</v>
      </c>
      <c r="I251" s="1">
        <v>172</v>
      </c>
      <c r="J251" s="32" t="s">
        <v>78</v>
      </c>
    </row>
    <row r="252" spans="1:11">
      <c r="A252" s="1">
        <v>11</v>
      </c>
      <c r="B252" s="37">
        <v>189.99933329999999</v>
      </c>
      <c r="C252" s="37">
        <v>21.5015</v>
      </c>
      <c r="D252" s="1">
        <v>4000</v>
      </c>
      <c r="E252" s="1">
        <v>37.299999999999997</v>
      </c>
      <c r="F252" s="1">
        <v>0</v>
      </c>
      <c r="G252" s="1">
        <v>0</v>
      </c>
      <c r="H252" s="1">
        <v>2.5299999999999998</v>
      </c>
      <c r="I252" s="1">
        <v>169</v>
      </c>
      <c r="J252" s="32" t="s">
        <v>78</v>
      </c>
    </row>
    <row r="253" spans="1:11">
      <c r="A253" s="1">
        <v>11</v>
      </c>
      <c r="B253" s="37">
        <v>189.99933329999999</v>
      </c>
      <c r="C253" s="37">
        <v>21.5015</v>
      </c>
      <c r="D253" s="1">
        <v>4720</v>
      </c>
      <c r="E253" s="1">
        <v>36.299999999999997</v>
      </c>
      <c r="F253" s="1">
        <v>0</v>
      </c>
      <c r="G253" s="1">
        <v>0</v>
      </c>
      <c r="H253" s="1">
        <v>2.44</v>
      </c>
      <c r="I253" s="1">
        <v>150</v>
      </c>
      <c r="J253" s="32" t="s">
        <v>78</v>
      </c>
      <c r="K253" s="1" t="s">
        <v>89</v>
      </c>
    </row>
    <row r="254" spans="1:11">
      <c r="A254" s="1">
        <v>12</v>
      </c>
      <c r="B254" s="37">
        <v>180.00049999999999</v>
      </c>
      <c r="C254" s="37">
        <v>22.999166670000001</v>
      </c>
      <c r="D254" s="1">
        <v>0</v>
      </c>
      <c r="E254" s="1">
        <v>0</v>
      </c>
      <c r="F254" s="1">
        <v>0</v>
      </c>
      <c r="G254" s="1">
        <v>0</v>
      </c>
      <c r="H254" s="1">
        <v>0</v>
      </c>
      <c r="I254" s="1">
        <v>1.17</v>
      </c>
      <c r="J254" s="40">
        <v>9.9571616097154078E-2</v>
      </c>
    </row>
    <row r="255" spans="1:11">
      <c r="A255" s="1">
        <v>12</v>
      </c>
      <c r="B255" s="37">
        <v>180.00049999999999</v>
      </c>
      <c r="C255" s="37">
        <v>22.999166670000001</v>
      </c>
      <c r="D255" s="1">
        <v>5</v>
      </c>
      <c r="E255" s="1">
        <v>0</v>
      </c>
      <c r="F255" s="1">
        <v>0</v>
      </c>
      <c r="G255" s="1">
        <v>0</v>
      </c>
      <c r="H255" s="1">
        <v>0</v>
      </c>
      <c r="I255" s="1">
        <v>1.04</v>
      </c>
      <c r="J255" s="40">
        <v>8.5945120201885924E-2</v>
      </c>
    </row>
    <row r="256" spans="1:11">
      <c r="A256" s="1">
        <v>12</v>
      </c>
      <c r="B256" s="37">
        <v>180.00049999999999</v>
      </c>
      <c r="C256" s="37">
        <v>22.999166670000001</v>
      </c>
      <c r="D256" s="1">
        <v>10</v>
      </c>
      <c r="E256" s="1">
        <v>0</v>
      </c>
      <c r="F256" s="1">
        <v>0</v>
      </c>
      <c r="G256" s="1">
        <v>0</v>
      </c>
      <c r="H256" s="1">
        <v>0.01</v>
      </c>
      <c r="I256" s="1">
        <v>1.0900000000000001</v>
      </c>
      <c r="J256" s="40">
        <v>9.0684770948066137E-2</v>
      </c>
    </row>
    <row r="257" spans="1:11">
      <c r="A257" s="1">
        <v>12</v>
      </c>
      <c r="B257" s="37">
        <v>180.00049999999999</v>
      </c>
      <c r="C257" s="37">
        <v>22.999166670000001</v>
      </c>
      <c r="D257" s="1">
        <v>20</v>
      </c>
      <c r="E257" s="1">
        <v>0</v>
      </c>
      <c r="F257" s="1">
        <v>0</v>
      </c>
      <c r="G257" s="1">
        <v>0</v>
      </c>
      <c r="H257" s="1">
        <v>0.01</v>
      </c>
      <c r="I257" s="1">
        <v>1.0900000000000001</v>
      </c>
      <c r="J257" s="40">
        <v>8.41590712918278E-2</v>
      </c>
    </row>
    <row r="258" spans="1:11">
      <c r="A258" s="1">
        <v>12</v>
      </c>
      <c r="B258" s="37">
        <v>180.00049999999999</v>
      </c>
      <c r="C258" s="37">
        <v>22.999166670000001</v>
      </c>
      <c r="D258" s="1">
        <v>30</v>
      </c>
      <c r="E258" s="1">
        <v>0</v>
      </c>
      <c r="F258" s="1">
        <v>0</v>
      </c>
      <c r="G258" s="32" t="s">
        <v>78</v>
      </c>
      <c r="H258" s="1">
        <v>0</v>
      </c>
      <c r="I258" s="1">
        <v>1.08</v>
      </c>
      <c r="J258" s="40">
        <v>8.8000657512431635E-2</v>
      </c>
    </row>
    <row r="259" spans="1:11">
      <c r="A259" s="1">
        <v>12</v>
      </c>
      <c r="B259" s="37">
        <v>180.00049999999999</v>
      </c>
      <c r="C259" s="37">
        <v>22.999166670000001</v>
      </c>
      <c r="D259" s="1">
        <v>50</v>
      </c>
      <c r="E259" s="1">
        <v>0</v>
      </c>
      <c r="F259" s="1">
        <v>0</v>
      </c>
      <c r="G259" s="1">
        <v>0</v>
      </c>
      <c r="H259" s="1">
        <v>0</v>
      </c>
      <c r="I259" s="1">
        <v>1.1100000000000001</v>
      </c>
      <c r="J259" s="40">
        <v>0.11298354302834937</v>
      </c>
    </row>
    <row r="260" spans="1:11">
      <c r="A260" s="1">
        <v>12</v>
      </c>
      <c r="B260" s="37">
        <v>180.00049999999999</v>
      </c>
      <c r="C260" s="37">
        <v>22.999166670000001</v>
      </c>
      <c r="D260" s="1">
        <v>75</v>
      </c>
      <c r="E260" s="1">
        <v>0</v>
      </c>
      <c r="F260" s="1">
        <v>0</v>
      </c>
      <c r="G260" s="1">
        <v>0</v>
      </c>
      <c r="H260" s="1">
        <v>0</v>
      </c>
      <c r="I260" s="1">
        <v>1.1499999999999999</v>
      </c>
      <c r="J260" s="40">
        <v>0.13334162766368812</v>
      </c>
    </row>
    <row r="261" spans="1:11">
      <c r="A261" s="1">
        <v>12</v>
      </c>
      <c r="B261" s="37">
        <v>180.00049999999999</v>
      </c>
      <c r="C261" s="37">
        <v>22.999166670000001</v>
      </c>
      <c r="D261" s="1">
        <v>100</v>
      </c>
      <c r="E261" s="1">
        <v>0</v>
      </c>
      <c r="F261" s="1">
        <v>0</v>
      </c>
      <c r="G261" s="1">
        <v>0</v>
      </c>
      <c r="H261" s="1">
        <v>0.02</v>
      </c>
      <c r="I261" s="1">
        <v>1.49</v>
      </c>
      <c r="J261" s="40">
        <v>0.23298746617631663</v>
      </c>
    </row>
    <row r="262" spans="1:11">
      <c r="A262" s="1">
        <v>12</v>
      </c>
      <c r="B262" s="37">
        <v>180.00049999999999</v>
      </c>
      <c r="C262" s="37">
        <v>22.999166670000001</v>
      </c>
      <c r="D262" s="1">
        <v>125</v>
      </c>
      <c r="E262" s="1">
        <v>0.01</v>
      </c>
      <c r="F262" s="1">
        <v>0.03</v>
      </c>
      <c r="G262" s="1">
        <v>0</v>
      </c>
      <c r="H262" s="1">
        <v>0.08</v>
      </c>
      <c r="I262" s="1">
        <v>1.94</v>
      </c>
      <c r="J262" s="40">
        <v>0.30515396721272109</v>
      </c>
    </row>
    <row r="263" spans="1:11">
      <c r="A263" s="1">
        <v>12</v>
      </c>
      <c r="B263" s="37">
        <v>180.00049999999999</v>
      </c>
      <c r="C263" s="37">
        <v>22.999166670000001</v>
      </c>
      <c r="D263" s="1">
        <v>132</v>
      </c>
      <c r="E263" s="1">
        <v>0.26</v>
      </c>
      <c r="F263" s="1">
        <v>0.08</v>
      </c>
      <c r="G263" s="1">
        <v>0</v>
      </c>
      <c r="H263" s="1">
        <v>0.09</v>
      </c>
      <c r="I263" s="1">
        <v>2.16</v>
      </c>
      <c r="J263" s="40">
        <v>0.2796783444520024</v>
      </c>
      <c r="K263" s="1" t="s">
        <v>2</v>
      </c>
    </row>
    <row r="264" spans="1:11">
      <c r="A264" s="1">
        <v>12</v>
      </c>
      <c r="B264" s="37">
        <v>180.00049999999999</v>
      </c>
      <c r="C264" s="37">
        <v>22.999166670000001</v>
      </c>
      <c r="D264" s="1">
        <v>150</v>
      </c>
      <c r="E264" s="1">
        <v>0.66</v>
      </c>
      <c r="F264" s="1">
        <v>0.08</v>
      </c>
      <c r="G264" s="1">
        <v>0</v>
      </c>
      <c r="H264" s="1">
        <v>0.12</v>
      </c>
      <c r="I264" s="1">
        <v>2.3199999999999998</v>
      </c>
      <c r="J264" s="40">
        <v>0.24590833288546834</v>
      </c>
    </row>
    <row r="265" spans="1:11">
      <c r="A265" s="1">
        <v>12</v>
      </c>
      <c r="B265" s="37">
        <v>180.00049999999999</v>
      </c>
      <c r="C265" s="37">
        <v>22.999166670000001</v>
      </c>
      <c r="D265" s="1">
        <v>200</v>
      </c>
      <c r="E265" s="1">
        <v>4.25</v>
      </c>
      <c r="F265" s="1">
        <v>0</v>
      </c>
      <c r="G265" s="1">
        <v>0</v>
      </c>
      <c r="H265" s="1">
        <v>0.31</v>
      </c>
      <c r="I265" s="1">
        <v>4.34</v>
      </c>
      <c r="J265" s="40">
        <v>3.7927326823089275E-2</v>
      </c>
    </row>
    <row r="266" spans="1:11">
      <c r="A266" s="1">
        <v>12</v>
      </c>
      <c r="B266" s="37">
        <v>180.00049999999999</v>
      </c>
      <c r="C266" s="37">
        <v>22.999166670000001</v>
      </c>
      <c r="D266" s="1">
        <v>250</v>
      </c>
      <c r="E266" s="1">
        <v>6.73</v>
      </c>
      <c r="F266" s="1">
        <v>0</v>
      </c>
      <c r="G266" s="1">
        <v>0</v>
      </c>
      <c r="H266" s="1">
        <v>0.45</v>
      </c>
      <c r="I266" s="1">
        <v>6.65</v>
      </c>
      <c r="J266" s="40">
        <v>3.4675759476121338E-3</v>
      </c>
    </row>
    <row r="267" spans="1:11">
      <c r="A267" s="1">
        <v>12</v>
      </c>
      <c r="B267" s="37">
        <v>180.00049999999999</v>
      </c>
      <c r="C267" s="37">
        <v>22.999166670000001</v>
      </c>
      <c r="D267" s="1">
        <v>300</v>
      </c>
      <c r="E267" s="1">
        <v>9.17</v>
      </c>
      <c r="F267" s="1">
        <v>0</v>
      </c>
      <c r="G267" s="1">
        <v>0</v>
      </c>
      <c r="H267" s="1">
        <v>0.62</v>
      </c>
      <c r="I267" s="1">
        <v>9.69</v>
      </c>
      <c r="J267" s="40">
        <v>1.9727367777317476E-3</v>
      </c>
    </row>
    <row r="268" spans="1:11">
      <c r="A268" s="1">
        <v>12</v>
      </c>
      <c r="B268" s="37">
        <v>180.00049999999999</v>
      </c>
      <c r="C268" s="37">
        <v>22.999166670000001</v>
      </c>
      <c r="D268" s="1">
        <v>400</v>
      </c>
      <c r="E268" s="1">
        <v>16.7</v>
      </c>
      <c r="F268" s="1">
        <v>0</v>
      </c>
      <c r="G268" s="1">
        <v>0</v>
      </c>
      <c r="H268" s="1">
        <v>1.1599999999999999</v>
      </c>
      <c r="I268" s="1">
        <v>20.399999999999999</v>
      </c>
      <c r="J268" s="32" t="s">
        <v>78</v>
      </c>
    </row>
    <row r="269" spans="1:11">
      <c r="A269" s="1">
        <v>12</v>
      </c>
      <c r="B269" s="37">
        <v>180.00049999999999</v>
      </c>
      <c r="C269" s="37">
        <v>22.999166670000001</v>
      </c>
      <c r="D269" s="1">
        <v>500</v>
      </c>
      <c r="E269" s="1">
        <v>26.6</v>
      </c>
      <c r="F269" s="1">
        <v>0</v>
      </c>
      <c r="G269" s="1">
        <v>0</v>
      </c>
      <c r="H269" s="1">
        <v>1.87</v>
      </c>
      <c r="I269" s="1">
        <v>41.9</v>
      </c>
      <c r="J269" s="32" t="s">
        <v>78</v>
      </c>
    </row>
    <row r="270" spans="1:11">
      <c r="A270" s="1">
        <v>12</v>
      </c>
      <c r="B270" s="37">
        <v>180.00049999999999</v>
      </c>
      <c r="C270" s="37">
        <v>22.999166670000001</v>
      </c>
      <c r="D270" s="1">
        <v>750</v>
      </c>
      <c r="E270" s="1">
        <v>41.2</v>
      </c>
      <c r="F270" s="1">
        <v>0</v>
      </c>
      <c r="G270" s="1">
        <v>0</v>
      </c>
      <c r="H270" s="1">
        <v>2.83</v>
      </c>
      <c r="I270" s="1">
        <v>99.1</v>
      </c>
      <c r="J270" s="32" t="s">
        <v>78</v>
      </c>
    </row>
    <row r="271" spans="1:11">
      <c r="A271" s="1">
        <v>12</v>
      </c>
      <c r="B271" s="37">
        <v>180.00049999999999</v>
      </c>
      <c r="C271" s="37">
        <v>22.999166670000001</v>
      </c>
      <c r="D271" s="1">
        <v>1000</v>
      </c>
      <c r="E271" s="1">
        <v>43</v>
      </c>
      <c r="F271" s="1">
        <v>0</v>
      </c>
      <c r="G271" s="1">
        <v>0</v>
      </c>
      <c r="H271" s="1">
        <v>3.1</v>
      </c>
      <c r="I271" s="1">
        <v>123</v>
      </c>
      <c r="J271" s="32" t="s">
        <v>78</v>
      </c>
    </row>
    <row r="272" spans="1:11">
      <c r="A272" s="1">
        <v>12</v>
      </c>
      <c r="B272" s="37">
        <v>180.00049999999999</v>
      </c>
      <c r="C272" s="37">
        <v>22.999166670000001</v>
      </c>
      <c r="D272" s="1">
        <v>1500</v>
      </c>
      <c r="E272" s="1">
        <v>41.8</v>
      </c>
      <c r="F272" s="1">
        <v>0</v>
      </c>
      <c r="G272" s="1">
        <v>0</v>
      </c>
      <c r="H272" s="1">
        <v>2.98</v>
      </c>
      <c r="I272" s="1">
        <v>149</v>
      </c>
      <c r="J272" s="32" t="s">
        <v>78</v>
      </c>
    </row>
    <row r="273" spans="1:11">
      <c r="A273" s="1">
        <v>12</v>
      </c>
      <c r="B273" s="37">
        <v>180.00049999999999</v>
      </c>
      <c r="C273" s="37">
        <v>22.999166670000001</v>
      </c>
      <c r="D273" s="1">
        <v>2000</v>
      </c>
      <c r="E273" s="1">
        <v>40.799999999999997</v>
      </c>
      <c r="F273" s="1">
        <v>0</v>
      </c>
      <c r="G273" s="1">
        <v>0</v>
      </c>
      <c r="H273" s="1">
        <v>2.87</v>
      </c>
      <c r="I273" s="1">
        <v>160</v>
      </c>
      <c r="J273" s="32" t="s">
        <v>78</v>
      </c>
    </row>
    <row r="274" spans="1:11">
      <c r="A274" s="1">
        <v>12</v>
      </c>
      <c r="B274" s="37">
        <v>180.00049999999999</v>
      </c>
      <c r="C274" s="37">
        <v>22.999166670000001</v>
      </c>
      <c r="D274" s="1">
        <v>2500</v>
      </c>
      <c r="E274" s="1">
        <v>39.799999999999997</v>
      </c>
      <c r="F274" s="1">
        <v>0</v>
      </c>
      <c r="G274" s="1">
        <v>0</v>
      </c>
      <c r="H274" s="1">
        <v>2.75</v>
      </c>
      <c r="I274" s="1">
        <v>166</v>
      </c>
      <c r="J274" s="32" t="s">
        <v>78</v>
      </c>
    </row>
    <row r="275" spans="1:11">
      <c r="A275" s="1">
        <v>12</v>
      </c>
      <c r="B275" s="37">
        <v>180.00049999999999</v>
      </c>
      <c r="C275" s="37">
        <v>22.999166670000001</v>
      </c>
      <c r="D275" s="1">
        <v>3000</v>
      </c>
      <c r="E275" s="1">
        <v>38.6</v>
      </c>
      <c r="F275" s="1">
        <v>0</v>
      </c>
      <c r="G275" s="1">
        <v>0</v>
      </c>
      <c r="H275" s="1">
        <v>2.7</v>
      </c>
      <c r="I275" s="1">
        <v>165</v>
      </c>
      <c r="J275" s="32" t="s">
        <v>78</v>
      </c>
    </row>
    <row r="276" spans="1:11">
      <c r="A276" s="1">
        <v>12</v>
      </c>
      <c r="B276" s="37">
        <v>180.00049999999999</v>
      </c>
      <c r="C276" s="37">
        <v>22.999166670000001</v>
      </c>
      <c r="D276" s="1">
        <v>4000</v>
      </c>
      <c r="E276" s="1">
        <v>37</v>
      </c>
      <c r="F276" s="1">
        <v>0</v>
      </c>
      <c r="G276" s="1">
        <v>0</v>
      </c>
      <c r="H276" s="1">
        <v>2.56</v>
      </c>
      <c r="I276" s="1">
        <v>156</v>
      </c>
      <c r="J276" s="32" t="s">
        <v>78</v>
      </c>
    </row>
    <row r="277" spans="1:11">
      <c r="A277" s="1">
        <v>12</v>
      </c>
      <c r="B277" s="37">
        <v>180.00049999999999</v>
      </c>
      <c r="C277" s="37">
        <v>22.999166670000001</v>
      </c>
      <c r="D277" s="1">
        <v>5000</v>
      </c>
      <c r="E277" s="1">
        <v>35.5</v>
      </c>
      <c r="F277" s="1">
        <v>0</v>
      </c>
      <c r="G277" s="1">
        <v>0</v>
      </c>
      <c r="H277" s="1">
        <v>2.41</v>
      </c>
      <c r="I277" s="1">
        <v>143</v>
      </c>
      <c r="J277" s="32" t="s">
        <v>78</v>
      </c>
    </row>
    <row r="278" spans="1:11">
      <c r="A278" s="1">
        <v>12</v>
      </c>
      <c r="B278" s="37">
        <v>180.00049999999999</v>
      </c>
      <c r="C278" s="37">
        <v>22.999166670000001</v>
      </c>
      <c r="D278" s="1">
        <v>5316</v>
      </c>
      <c r="E278" s="1">
        <v>35.5</v>
      </c>
      <c r="F278" s="1">
        <v>0</v>
      </c>
      <c r="G278" s="1">
        <v>0</v>
      </c>
      <c r="H278" s="1">
        <v>2.41</v>
      </c>
      <c r="I278" s="1">
        <v>139</v>
      </c>
      <c r="J278" s="32" t="s">
        <v>78</v>
      </c>
      <c r="K278" s="1" t="s">
        <v>89</v>
      </c>
    </row>
    <row r="279" spans="1:11">
      <c r="A279" s="1">
        <v>13</v>
      </c>
      <c r="B279" s="37">
        <v>169.99833330000001</v>
      </c>
      <c r="C279" s="37">
        <v>23.000666670000001</v>
      </c>
      <c r="D279" s="1">
        <v>0</v>
      </c>
      <c r="E279" s="1">
        <v>0</v>
      </c>
      <c r="F279" s="1">
        <v>0</v>
      </c>
      <c r="G279" s="1">
        <v>0</v>
      </c>
      <c r="H279" s="1">
        <v>0</v>
      </c>
      <c r="I279" s="1">
        <v>1.1100000000000001</v>
      </c>
      <c r="J279" s="40">
        <v>6.3431779157529872E-2</v>
      </c>
    </row>
    <row r="280" spans="1:11">
      <c r="A280" s="1">
        <v>13</v>
      </c>
      <c r="B280" s="37">
        <v>169.99833330000001</v>
      </c>
      <c r="C280" s="37">
        <v>23.000666670000001</v>
      </c>
      <c r="D280" s="1">
        <v>5</v>
      </c>
      <c r="E280" s="1">
        <v>0</v>
      </c>
      <c r="F280" s="1">
        <v>0</v>
      </c>
      <c r="G280" s="1">
        <v>0</v>
      </c>
      <c r="H280" s="1">
        <v>0</v>
      </c>
      <c r="I280" s="1">
        <v>1.03</v>
      </c>
      <c r="J280" s="40">
        <v>6.1654410127712299E-2</v>
      </c>
    </row>
    <row r="281" spans="1:11">
      <c r="A281" s="1">
        <v>13</v>
      </c>
      <c r="B281" s="37">
        <v>169.99833330000001</v>
      </c>
      <c r="C281" s="37">
        <v>23.000666670000001</v>
      </c>
      <c r="D281" s="1">
        <v>10</v>
      </c>
      <c r="E281" s="1">
        <v>0</v>
      </c>
      <c r="F281" s="1">
        <v>0</v>
      </c>
      <c r="G281" s="1">
        <v>0</v>
      </c>
      <c r="H281" s="1">
        <v>0</v>
      </c>
      <c r="I281" s="1">
        <v>1.01</v>
      </c>
      <c r="J281" s="40">
        <v>6.0469497441167239E-2</v>
      </c>
    </row>
    <row r="282" spans="1:11">
      <c r="A282" s="1">
        <v>13</v>
      </c>
      <c r="B282" s="37">
        <v>169.99833330000001</v>
      </c>
      <c r="C282" s="37">
        <v>23.000666670000001</v>
      </c>
      <c r="D282" s="1">
        <v>20</v>
      </c>
      <c r="E282" s="1">
        <v>0</v>
      </c>
      <c r="F282" s="1">
        <v>0</v>
      </c>
      <c r="G282" s="1">
        <v>0</v>
      </c>
      <c r="H282" s="1">
        <v>0</v>
      </c>
      <c r="I282" s="1">
        <v>0.98</v>
      </c>
      <c r="J282" s="40">
        <v>6.0628890282422472E-2</v>
      </c>
    </row>
    <row r="283" spans="1:11">
      <c r="A283" s="1">
        <v>13</v>
      </c>
      <c r="B283" s="37">
        <v>169.99833330000001</v>
      </c>
      <c r="C283" s="37">
        <v>23.000666670000001</v>
      </c>
      <c r="D283" s="1">
        <v>30</v>
      </c>
      <c r="E283" s="1">
        <v>0</v>
      </c>
      <c r="F283" s="1">
        <v>0</v>
      </c>
      <c r="G283" s="1">
        <v>0</v>
      </c>
      <c r="H283" s="1">
        <v>0</v>
      </c>
      <c r="I283" s="1">
        <v>0.99</v>
      </c>
      <c r="J283" s="40">
        <v>6.6157783077188267E-2</v>
      </c>
    </row>
    <row r="284" spans="1:11">
      <c r="A284" s="1">
        <v>13</v>
      </c>
      <c r="B284" s="37">
        <v>169.99833330000001</v>
      </c>
      <c r="C284" s="37">
        <v>23.000666670000001</v>
      </c>
      <c r="D284" s="1">
        <v>50</v>
      </c>
      <c r="E284" s="1">
        <v>0</v>
      </c>
      <c r="F284" s="1">
        <v>0</v>
      </c>
      <c r="G284" s="1">
        <v>0</v>
      </c>
      <c r="H284" s="1">
        <v>0</v>
      </c>
      <c r="I284" s="1">
        <v>1.1399999999999999</v>
      </c>
      <c r="J284" s="40">
        <v>9.3571143695589942E-2</v>
      </c>
    </row>
    <row r="285" spans="1:11">
      <c r="A285" s="1">
        <v>13</v>
      </c>
      <c r="B285" s="37">
        <v>169.99833330000001</v>
      </c>
      <c r="C285" s="37">
        <v>23.000666670000001</v>
      </c>
      <c r="D285" s="1">
        <v>75</v>
      </c>
      <c r="E285" s="1">
        <v>0</v>
      </c>
      <c r="F285" s="1">
        <v>0</v>
      </c>
      <c r="G285" s="1">
        <v>0</v>
      </c>
      <c r="H285" s="1">
        <v>0.02</v>
      </c>
      <c r="I285" s="1">
        <v>1.39</v>
      </c>
      <c r="J285" s="40">
        <v>0.15111531796186395</v>
      </c>
    </row>
    <row r="286" spans="1:11">
      <c r="A286" s="1">
        <v>13</v>
      </c>
      <c r="B286" s="37">
        <v>169.99833330000001</v>
      </c>
      <c r="C286" s="37">
        <v>23.000666670000001</v>
      </c>
      <c r="D286" s="1">
        <v>100</v>
      </c>
      <c r="E286" s="1">
        <v>0</v>
      </c>
      <c r="F286" s="1">
        <v>0</v>
      </c>
      <c r="G286" s="1">
        <v>0</v>
      </c>
      <c r="H286" s="1">
        <v>0.04</v>
      </c>
      <c r="I286" s="1">
        <v>1.64</v>
      </c>
      <c r="J286" s="40">
        <v>0.25945891981189767</v>
      </c>
    </row>
    <row r="287" spans="1:11">
      <c r="A287" s="1">
        <v>13</v>
      </c>
      <c r="B287" s="37">
        <v>169.99833330000001</v>
      </c>
      <c r="C287" s="37">
        <v>23.000666670000001</v>
      </c>
      <c r="D287" s="1">
        <v>125</v>
      </c>
      <c r="E287" s="1">
        <v>0.04</v>
      </c>
      <c r="F287" s="1">
        <v>0.05</v>
      </c>
      <c r="G287" s="1">
        <v>0</v>
      </c>
      <c r="H287" s="1">
        <v>7.0000000000000007E-2</v>
      </c>
      <c r="I287" s="1">
        <v>1.98</v>
      </c>
      <c r="J287" s="40">
        <v>0.32529748288398702</v>
      </c>
    </row>
    <row r="288" spans="1:11">
      <c r="A288" s="1">
        <v>13</v>
      </c>
      <c r="B288" s="37">
        <v>169.99833330000001</v>
      </c>
      <c r="C288" s="37">
        <v>23.000666670000001</v>
      </c>
      <c r="D288" s="1">
        <v>126</v>
      </c>
      <c r="E288" s="1">
        <v>0.08</v>
      </c>
      <c r="F288" s="1">
        <v>0.06</v>
      </c>
      <c r="G288" s="1">
        <v>0</v>
      </c>
      <c r="H288" s="1">
        <v>0.08</v>
      </c>
      <c r="I288" s="1">
        <v>2.04</v>
      </c>
      <c r="J288" s="40">
        <v>0.32292765751089697</v>
      </c>
      <c r="K288" s="1" t="s">
        <v>2</v>
      </c>
    </row>
    <row r="289" spans="1:11">
      <c r="A289" s="1">
        <v>13</v>
      </c>
      <c r="B289" s="37">
        <v>169.99833330000001</v>
      </c>
      <c r="C289" s="37">
        <v>23.000666670000001</v>
      </c>
      <c r="D289" s="1">
        <v>150</v>
      </c>
      <c r="E289" s="1">
        <v>0.93</v>
      </c>
      <c r="F289" s="1">
        <v>0.04</v>
      </c>
      <c r="G289" s="1">
        <v>0</v>
      </c>
      <c r="H289" s="1">
        <v>0.15</v>
      </c>
      <c r="I289" s="1">
        <v>2.4300000000000002</v>
      </c>
      <c r="J289" s="40">
        <v>0.25183289631819361</v>
      </c>
    </row>
    <row r="290" spans="1:11">
      <c r="A290" s="1">
        <v>13</v>
      </c>
      <c r="B290" s="37">
        <v>169.99833330000001</v>
      </c>
      <c r="C290" s="37">
        <v>23.000666670000001</v>
      </c>
      <c r="D290" s="1">
        <v>200</v>
      </c>
      <c r="E290" s="1">
        <v>3.91</v>
      </c>
      <c r="F290" s="1">
        <v>0</v>
      </c>
      <c r="G290" s="1">
        <v>0</v>
      </c>
      <c r="H290" s="1">
        <v>0.28999999999999998</v>
      </c>
      <c r="I290" s="1">
        <v>3.9</v>
      </c>
      <c r="J290" s="40">
        <v>3.2649414028937694E-2</v>
      </c>
    </row>
    <row r="291" spans="1:11">
      <c r="A291" s="1">
        <v>13</v>
      </c>
      <c r="B291" s="37">
        <v>169.99833330000001</v>
      </c>
      <c r="C291" s="37">
        <v>23.000666670000001</v>
      </c>
      <c r="D291" s="1">
        <v>250</v>
      </c>
      <c r="E291" s="1">
        <v>6.06</v>
      </c>
      <c r="F291" s="1">
        <v>0</v>
      </c>
      <c r="G291" s="1">
        <v>0</v>
      </c>
      <c r="H291" s="1">
        <v>0.41</v>
      </c>
      <c r="I291" s="1">
        <v>5.76</v>
      </c>
      <c r="J291" s="40">
        <v>3.6954628216115111E-3</v>
      </c>
    </row>
    <row r="292" spans="1:11">
      <c r="A292" s="1">
        <v>13</v>
      </c>
      <c r="B292" s="37">
        <v>169.99833330000001</v>
      </c>
      <c r="C292" s="37">
        <v>23.000666670000001</v>
      </c>
      <c r="D292" s="1">
        <v>300</v>
      </c>
      <c r="E292" s="1">
        <v>8.76</v>
      </c>
      <c r="F292" s="1">
        <v>0</v>
      </c>
      <c r="G292" s="1">
        <v>0</v>
      </c>
      <c r="H292" s="1">
        <v>0.55000000000000004</v>
      </c>
      <c r="I292" s="1">
        <v>8.7899999999999991</v>
      </c>
      <c r="J292" s="40">
        <v>1.563300842730819E-3</v>
      </c>
    </row>
    <row r="293" spans="1:11">
      <c r="A293" s="1">
        <v>13</v>
      </c>
      <c r="B293" s="37">
        <v>169.99833330000001</v>
      </c>
      <c r="C293" s="37">
        <v>23.000666670000001</v>
      </c>
      <c r="D293" s="1">
        <v>400</v>
      </c>
      <c r="E293" s="1">
        <v>15.1</v>
      </c>
      <c r="F293" s="1">
        <v>0</v>
      </c>
      <c r="G293" s="1">
        <v>0</v>
      </c>
      <c r="H293" s="1">
        <v>1.03</v>
      </c>
      <c r="I293" s="1">
        <v>17.8</v>
      </c>
      <c r="J293" s="32" t="s">
        <v>78</v>
      </c>
    </row>
    <row r="294" spans="1:11">
      <c r="A294" s="1">
        <v>13</v>
      </c>
      <c r="B294" s="37">
        <v>169.99833330000001</v>
      </c>
      <c r="C294" s="37">
        <v>23.000666670000001</v>
      </c>
      <c r="D294" s="1">
        <v>500</v>
      </c>
      <c r="E294" s="1">
        <v>24.2</v>
      </c>
      <c r="F294" s="1">
        <v>0</v>
      </c>
      <c r="G294" s="1">
        <v>0</v>
      </c>
      <c r="H294" s="1">
        <v>1.72</v>
      </c>
      <c r="I294" s="1">
        <v>35.5</v>
      </c>
      <c r="J294" s="32" t="s">
        <v>78</v>
      </c>
    </row>
    <row r="295" spans="1:11">
      <c r="A295" s="1">
        <v>13</v>
      </c>
      <c r="B295" s="37">
        <v>169.99833330000001</v>
      </c>
      <c r="C295" s="37">
        <v>23.000666670000001</v>
      </c>
      <c r="D295" s="1">
        <v>750</v>
      </c>
      <c r="E295" s="1">
        <v>39.200000000000003</v>
      </c>
      <c r="F295" s="1">
        <v>0</v>
      </c>
      <c r="G295" s="1">
        <v>0</v>
      </c>
      <c r="H295" s="1">
        <v>2.85</v>
      </c>
      <c r="I295" s="1">
        <v>86.3</v>
      </c>
      <c r="J295" s="32" t="s">
        <v>78</v>
      </c>
    </row>
    <row r="296" spans="1:11">
      <c r="A296" s="1">
        <v>13</v>
      </c>
      <c r="B296" s="37">
        <v>169.99833330000001</v>
      </c>
      <c r="C296" s="37">
        <v>23.000666670000001</v>
      </c>
      <c r="D296" s="1">
        <v>1000</v>
      </c>
      <c r="E296" s="1">
        <v>42.5</v>
      </c>
      <c r="F296" s="1">
        <v>0</v>
      </c>
      <c r="G296" s="1">
        <v>0</v>
      </c>
      <c r="H296" s="1">
        <v>3.06</v>
      </c>
      <c r="I296" s="1">
        <v>120</v>
      </c>
      <c r="J296" s="32" t="s">
        <v>78</v>
      </c>
    </row>
    <row r="297" spans="1:11">
      <c r="A297" s="1">
        <v>13</v>
      </c>
      <c r="B297" s="37">
        <v>169.99833330000001</v>
      </c>
      <c r="C297" s="37">
        <v>23.000666670000001</v>
      </c>
      <c r="D297" s="1">
        <v>1500</v>
      </c>
      <c r="E297" s="1">
        <v>41.5</v>
      </c>
      <c r="F297" s="1">
        <v>0</v>
      </c>
      <c r="G297" s="1">
        <v>0</v>
      </c>
      <c r="H297" s="1">
        <v>2.95</v>
      </c>
      <c r="I297" s="1">
        <v>148</v>
      </c>
      <c r="J297" s="32" t="s">
        <v>78</v>
      </c>
    </row>
    <row r="298" spans="1:11">
      <c r="A298" s="1">
        <v>13</v>
      </c>
      <c r="B298" s="37">
        <v>169.99833330000001</v>
      </c>
      <c r="C298" s="37">
        <v>23.000666670000001</v>
      </c>
      <c r="D298" s="1">
        <v>2000</v>
      </c>
      <c r="E298" s="1">
        <v>40.299999999999997</v>
      </c>
      <c r="F298" s="1">
        <v>0</v>
      </c>
      <c r="G298" s="1">
        <v>0</v>
      </c>
      <c r="H298" s="1">
        <v>2.84</v>
      </c>
      <c r="I298" s="1">
        <v>160</v>
      </c>
      <c r="J298" s="32" t="s">
        <v>78</v>
      </c>
    </row>
    <row r="299" spans="1:11">
      <c r="A299" s="1">
        <v>13</v>
      </c>
      <c r="B299" s="37">
        <v>169.99833330000001</v>
      </c>
      <c r="C299" s="37">
        <v>23.000666670000001</v>
      </c>
      <c r="D299" s="1">
        <v>2500</v>
      </c>
      <c r="E299" s="1">
        <v>39.1</v>
      </c>
      <c r="F299" s="1">
        <v>0</v>
      </c>
      <c r="G299" s="1">
        <v>0</v>
      </c>
      <c r="H299" s="1">
        <v>2.72</v>
      </c>
      <c r="I299" s="1">
        <v>162</v>
      </c>
      <c r="J299" s="32" t="s">
        <v>78</v>
      </c>
    </row>
    <row r="300" spans="1:11">
      <c r="A300" s="1">
        <v>13</v>
      </c>
      <c r="B300" s="37">
        <v>169.99833330000001</v>
      </c>
      <c r="C300" s="37">
        <v>23.000666670000001</v>
      </c>
      <c r="D300" s="1">
        <v>3000</v>
      </c>
      <c r="E300" s="1">
        <v>38.4</v>
      </c>
      <c r="F300" s="1">
        <v>0</v>
      </c>
      <c r="G300" s="1">
        <v>0</v>
      </c>
      <c r="H300" s="1">
        <v>2.68</v>
      </c>
      <c r="I300" s="1">
        <v>163</v>
      </c>
      <c r="J300" s="32" t="s">
        <v>78</v>
      </c>
    </row>
    <row r="301" spans="1:11">
      <c r="A301" s="1">
        <v>13</v>
      </c>
      <c r="B301" s="37">
        <v>169.99833330000001</v>
      </c>
      <c r="C301" s="37">
        <v>23.000666670000001</v>
      </c>
      <c r="D301" s="1">
        <v>4000</v>
      </c>
      <c r="E301" s="1">
        <v>36.9</v>
      </c>
      <c r="F301" s="1">
        <v>0</v>
      </c>
      <c r="G301" s="1">
        <v>0</v>
      </c>
      <c r="H301" s="1">
        <v>2.59</v>
      </c>
      <c r="I301" s="1">
        <v>156</v>
      </c>
      <c r="J301" s="32" t="s">
        <v>78</v>
      </c>
    </row>
    <row r="302" spans="1:11">
      <c r="A302" s="1">
        <v>13</v>
      </c>
      <c r="B302" s="37">
        <v>169.99833330000001</v>
      </c>
      <c r="C302" s="37">
        <v>23.000666670000001</v>
      </c>
      <c r="D302" s="1">
        <v>5000</v>
      </c>
      <c r="E302" s="1">
        <v>35.4</v>
      </c>
      <c r="F302" s="1">
        <v>0</v>
      </c>
      <c r="G302" s="1">
        <v>0</v>
      </c>
      <c r="H302" s="1">
        <v>2.44</v>
      </c>
      <c r="I302" s="1">
        <v>143</v>
      </c>
      <c r="J302" s="32" t="s">
        <v>78</v>
      </c>
    </row>
    <row r="303" spans="1:11">
      <c r="A303" s="1">
        <v>13</v>
      </c>
      <c r="B303" s="37">
        <v>169.99833330000001</v>
      </c>
      <c r="C303" s="37">
        <v>23.000666670000001</v>
      </c>
      <c r="D303" s="1">
        <v>5849</v>
      </c>
      <c r="E303" s="1">
        <v>34.700000000000003</v>
      </c>
      <c r="F303" s="1">
        <v>0</v>
      </c>
      <c r="G303" s="1">
        <v>0</v>
      </c>
      <c r="H303" s="1">
        <v>2.39</v>
      </c>
      <c r="I303" s="1">
        <v>136</v>
      </c>
      <c r="J303" s="32" t="s">
        <v>78</v>
      </c>
      <c r="K303" s="1" t="s">
        <v>89</v>
      </c>
    </row>
    <row r="304" spans="1:11">
      <c r="A304" s="1">
        <v>14</v>
      </c>
      <c r="B304" s="37">
        <v>159.99983330000001</v>
      </c>
      <c r="C304" s="37">
        <v>22.999833330000001</v>
      </c>
      <c r="D304" s="1">
        <v>0</v>
      </c>
      <c r="E304" s="1">
        <v>0</v>
      </c>
      <c r="F304" s="1">
        <v>0</v>
      </c>
      <c r="G304" s="1">
        <v>0</v>
      </c>
      <c r="H304" s="1">
        <v>0</v>
      </c>
      <c r="I304" s="1">
        <v>1.05</v>
      </c>
      <c r="J304" s="40">
        <v>5.9403076023276699E-2</v>
      </c>
    </row>
    <row r="305" spans="1:11">
      <c r="A305" s="1">
        <v>14</v>
      </c>
      <c r="B305" s="37">
        <v>159.99983330000001</v>
      </c>
      <c r="C305" s="37">
        <v>22.999833330000001</v>
      </c>
      <c r="D305" s="1">
        <v>5</v>
      </c>
      <c r="E305" s="1">
        <v>0</v>
      </c>
      <c r="F305" s="1">
        <v>0</v>
      </c>
      <c r="G305" s="1">
        <v>0</v>
      </c>
      <c r="H305" s="1">
        <v>0</v>
      </c>
      <c r="I305" s="1">
        <v>1.05</v>
      </c>
      <c r="J305" s="40">
        <v>6.2839322814257359E-2</v>
      </c>
    </row>
    <row r="306" spans="1:11">
      <c r="A306" s="1">
        <v>14</v>
      </c>
      <c r="B306" s="37">
        <v>159.99983330000001</v>
      </c>
      <c r="C306" s="37">
        <v>22.999833330000001</v>
      </c>
      <c r="D306" s="1">
        <v>10</v>
      </c>
      <c r="E306" s="1">
        <v>0</v>
      </c>
      <c r="F306" s="1">
        <v>0</v>
      </c>
      <c r="G306" s="1">
        <v>0</v>
      </c>
      <c r="H306" s="1">
        <v>0</v>
      </c>
      <c r="I306" s="1">
        <v>1.0900000000000001</v>
      </c>
      <c r="J306" s="40">
        <v>6.0114023635203725E-2</v>
      </c>
    </row>
    <row r="307" spans="1:11">
      <c r="A307" s="1">
        <v>14</v>
      </c>
      <c r="B307" s="37">
        <v>159.99983330000001</v>
      </c>
      <c r="C307" s="37">
        <v>22.999833330000001</v>
      </c>
      <c r="D307" s="1">
        <v>20</v>
      </c>
      <c r="E307" s="1">
        <v>0</v>
      </c>
      <c r="F307" s="1">
        <v>0</v>
      </c>
      <c r="G307" s="1">
        <v>0</v>
      </c>
      <c r="H307" s="1">
        <v>0</v>
      </c>
      <c r="I307" s="1">
        <v>0.99</v>
      </c>
      <c r="J307" s="40">
        <v>6.5923181009538673E-2</v>
      </c>
    </row>
    <row r="308" spans="1:11">
      <c r="A308" s="1">
        <v>14</v>
      </c>
      <c r="B308" s="37">
        <v>159.99983330000001</v>
      </c>
      <c r="C308" s="37">
        <v>22.999833330000001</v>
      </c>
      <c r="D308" s="1">
        <v>30</v>
      </c>
      <c r="E308" s="1">
        <v>0</v>
      </c>
      <c r="F308" s="1">
        <v>0</v>
      </c>
      <c r="G308" s="1">
        <v>0</v>
      </c>
      <c r="H308" s="1">
        <v>0</v>
      </c>
      <c r="I308" s="1">
        <v>0.97</v>
      </c>
      <c r="J308" s="40">
        <v>6.7928826950316115E-2</v>
      </c>
    </row>
    <row r="309" spans="1:11">
      <c r="A309" s="1">
        <v>14</v>
      </c>
      <c r="B309" s="37">
        <v>159.99983330000001</v>
      </c>
      <c r="C309" s="37">
        <v>22.999833330000001</v>
      </c>
      <c r="D309" s="1">
        <v>50</v>
      </c>
      <c r="E309" s="1">
        <v>0</v>
      </c>
      <c r="F309" s="1">
        <v>0</v>
      </c>
      <c r="G309" s="1">
        <v>0</v>
      </c>
      <c r="H309" s="1">
        <v>0</v>
      </c>
      <c r="I309" s="1">
        <v>1.18</v>
      </c>
      <c r="J309" s="40">
        <v>8.2982562241357555E-2</v>
      </c>
    </row>
    <row r="310" spans="1:11">
      <c r="A310" s="1">
        <v>14</v>
      </c>
      <c r="B310" s="37">
        <v>159.99983330000001</v>
      </c>
      <c r="C310" s="37">
        <v>22.999833330000001</v>
      </c>
      <c r="D310" s="1">
        <v>75</v>
      </c>
      <c r="E310" s="1">
        <v>0</v>
      </c>
      <c r="F310" s="1">
        <v>0</v>
      </c>
      <c r="G310" s="1">
        <v>0</v>
      </c>
      <c r="H310" s="1">
        <v>0</v>
      </c>
      <c r="I310" s="1">
        <v>1.1399999999999999</v>
      </c>
      <c r="J310" s="40">
        <v>0.11082828661933208</v>
      </c>
    </row>
    <row r="311" spans="1:11">
      <c r="A311" s="1">
        <v>14</v>
      </c>
      <c r="B311" s="37">
        <v>159.99983330000001</v>
      </c>
      <c r="C311" s="37">
        <v>22.999833330000001</v>
      </c>
      <c r="D311" s="1">
        <v>100</v>
      </c>
      <c r="E311" s="1">
        <v>0</v>
      </c>
      <c r="F311" s="1">
        <v>0</v>
      </c>
      <c r="G311" s="1">
        <v>0</v>
      </c>
      <c r="H311" s="1">
        <v>0</v>
      </c>
      <c r="I311" s="1">
        <v>1.33</v>
      </c>
      <c r="J311" s="40">
        <v>0.20945728516691128</v>
      </c>
    </row>
    <row r="312" spans="1:11">
      <c r="A312" s="1">
        <v>14</v>
      </c>
      <c r="B312" s="37">
        <v>159.99983330000001</v>
      </c>
      <c r="C312" s="37">
        <v>22.999833330000001</v>
      </c>
      <c r="D312" s="1">
        <v>125</v>
      </c>
      <c r="E312" s="1">
        <v>0</v>
      </c>
      <c r="F312" s="1">
        <v>0</v>
      </c>
      <c r="G312" s="1">
        <v>0</v>
      </c>
      <c r="H312" s="1">
        <v>0</v>
      </c>
      <c r="I312" s="1">
        <v>1.63</v>
      </c>
      <c r="J312" s="40">
        <v>0.26249711049709917</v>
      </c>
    </row>
    <row r="313" spans="1:11">
      <c r="A313" s="1">
        <v>14</v>
      </c>
      <c r="B313" s="37">
        <v>159.99983330000001</v>
      </c>
      <c r="C313" s="37">
        <v>22.999833330000001</v>
      </c>
      <c r="D313" s="1">
        <v>145</v>
      </c>
      <c r="E313" s="1">
        <v>0</v>
      </c>
      <c r="F313" s="1">
        <v>0.02</v>
      </c>
      <c r="G313" s="1">
        <v>0</v>
      </c>
      <c r="H313" s="1">
        <v>0.02</v>
      </c>
      <c r="I313" s="1">
        <v>1.87</v>
      </c>
      <c r="J313" s="40">
        <v>0.31048607430217384</v>
      </c>
      <c r="K313" s="1" t="s">
        <v>2</v>
      </c>
    </row>
    <row r="314" spans="1:11">
      <c r="A314" s="1">
        <v>14</v>
      </c>
      <c r="B314" s="37">
        <v>159.99983330000001</v>
      </c>
      <c r="C314" s="37">
        <v>22.999833330000001</v>
      </c>
      <c r="D314" s="1">
        <v>150</v>
      </c>
      <c r="E314" s="1">
        <v>0</v>
      </c>
      <c r="F314" s="1">
        <v>0.03</v>
      </c>
      <c r="G314" s="32" t="s">
        <v>78</v>
      </c>
      <c r="H314" s="1">
        <v>0.02</v>
      </c>
      <c r="I314" s="1">
        <v>1.68</v>
      </c>
      <c r="J314" s="40">
        <v>0.27138395564618706</v>
      </c>
    </row>
    <row r="315" spans="1:11">
      <c r="A315" s="1">
        <v>14</v>
      </c>
      <c r="B315" s="37">
        <v>159.99983330000001</v>
      </c>
      <c r="C315" s="37">
        <v>22.999833330000001</v>
      </c>
      <c r="D315" s="1">
        <v>200</v>
      </c>
      <c r="E315" s="1">
        <v>3.28</v>
      </c>
      <c r="F315" s="1">
        <v>0.01</v>
      </c>
      <c r="G315" s="1">
        <v>0</v>
      </c>
      <c r="H315" s="1">
        <v>0.24</v>
      </c>
      <c r="I315" s="1">
        <v>3.46</v>
      </c>
      <c r="J315" s="40">
        <v>3.0133199789865426E-2</v>
      </c>
    </row>
    <row r="316" spans="1:11">
      <c r="A316" s="1">
        <v>14</v>
      </c>
      <c r="B316" s="37">
        <v>159.99983330000001</v>
      </c>
      <c r="C316" s="37">
        <v>22.999833330000001</v>
      </c>
      <c r="D316" s="1">
        <v>250</v>
      </c>
      <c r="E316" s="1">
        <v>6.57</v>
      </c>
      <c r="F316" s="1">
        <v>0</v>
      </c>
      <c r="G316" s="1">
        <v>0</v>
      </c>
      <c r="H316" s="1">
        <v>0.43</v>
      </c>
      <c r="I316" s="1">
        <v>6.07</v>
      </c>
      <c r="J316" s="40">
        <v>2.4944374045877699E-3</v>
      </c>
    </row>
    <row r="317" spans="1:11">
      <c r="A317" s="1">
        <v>14</v>
      </c>
      <c r="B317" s="37">
        <v>159.99983330000001</v>
      </c>
      <c r="C317" s="37">
        <v>22.999833330000001</v>
      </c>
      <c r="D317" s="1">
        <v>300</v>
      </c>
      <c r="E317" s="1">
        <v>8.93</v>
      </c>
      <c r="F317" s="1">
        <v>0</v>
      </c>
      <c r="G317" s="1">
        <v>0</v>
      </c>
      <c r="H317" s="1">
        <v>0.59</v>
      </c>
      <c r="I317" s="1">
        <v>8.93</v>
      </c>
      <c r="J317" s="40">
        <v>1.6501508895491979E-3</v>
      </c>
    </row>
    <row r="318" spans="1:11">
      <c r="A318" s="1">
        <v>14</v>
      </c>
      <c r="B318" s="37">
        <v>159.99983330000001</v>
      </c>
      <c r="C318" s="37">
        <v>22.999833330000001</v>
      </c>
      <c r="D318" s="1">
        <v>400</v>
      </c>
      <c r="E318" s="1">
        <v>14.7</v>
      </c>
      <c r="F318" s="1">
        <v>0</v>
      </c>
      <c r="G318" s="1">
        <v>0</v>
      </c>
      <c r="H318" s="1">
        <v>0.98</v>
      </c>
      <c r="I318" s="1">
        <v>18</v>
      </c>
      <c r="J318" s="32" t="s">
        <v>78</v>
      </c>
    </row>
    <row r="319" spans="1:11">
      <c r="A319" s="1">
        <v>14</v>
      </c>
      <c r="B319" s="37">
        <v>159.99983330000001</v>
      </c>
      <c r="C319" s="37">
        <v>22.999833330000001</v>
      </c>
      <c r="D319" s="1">
        <v>500</v>
      </c>
      <c r="E319" s="1">
        <v>22.3</v>
      </c>
      <c r="F319" s="1">
        <v>0</v>
      </c>
      <c r="G319" s="1">
        <v>0</v>
      </c>
      <c r="H319" s="1">
        <v>1.55</v>
      </c>
      <c r="I319" s="1">
        <v>33.200000000000003</v>
      </c>
      <c r="J319" s="32" t="s">
        <v>78</v>
      </c>
    </row>
    <row r="320" spans="1:11">
      <c r="A320" s="1">
        <v>14</v>
      </c>
      <c r="B320" s="37">
        <v>159.99983330000001</v>
      </c>
      <c r="C320" s="37">
        <v>22.999833330000001</v>
      </c>
      <c r="D320" s="1">
        <v>750</v>
      </c>
      <c r="E320" s="1">
        <v>40.299999999999997</v>
      </c>
      <c r="F320" s="1">
        <v>0</v>
      </c>
      <c r="G320" s="1">
        <v>0</v>
      </c>
      <c r="H320" s="1">
        <v>2.85</v>
      </c>
      <c r="I320" s="1">
        <v>90.4</v>
      </c>
      <c r="J320" s="32" t="s">
        <v>78</v>
      </c>
    </row>
    <row r="321" spans="1:11">
      <c r="A321" s="1">
        <v>14</v>
      </c>
      <c r="B321" s="37">
        <v>159.99983330000001</v>
      </c>
      <c r="C321" s="37">
        <v>22.999833330000001</v>
      </c>
      <c r="D321" s="1">
        <v>1000</v>
      </c>
      <c r="E321" s="1">
        <v>43</v>
      </c>
      <c r="F321" s="1">
        <v>0</v>
      </c>
      <c r="G321" s="1">
        <v>0</v>
      </c>
      <c r="H321" s="1">
        <v>3.02</v>
      </c>
      <c r="I321" s="1">
        <v>128</v>
      </c>
      <c r="J321" s="32" t="s">
        <v>78</v>
      </c>
    </row>
    <row r="322" spans="1:11">
      <c r="A322" s="1">
        <v>14</v>
      </c>
      <c r="B322" s="37">
        <v>159.99983330000001</v>
      </c>
      <c r="C322" s="37">
        <v>22.999833330000001</v>
      </c>
      <c r="D322" s="1">
        <v>1500</v>
      </c>
      <c r="E322" s="1">
        <v>42.6</v>
      </c>
      <c r="F322" s="1">
        <v>0</v>
      </c>
      <c r="G322" s="1">
        <v>0</v>
      </c>
      <c r="H322" s="1">
        <v>2.97</v>
      </c>
      <c r="I322" s="1">
        <v>151</v>
      </c>
      <c r="J322" s="32" t="s">
        <v>78</v>
      </c>
    </row>
    <row r="323" spans="1:11">
      <c r="A323" s="1">
        <v>14</v>
      </c>
      <c r="B323" s="37">
        <v>159.99983330000001</v>
      </c>
      <c r="C323" s="37">
        <v>22.999833330000001</v>
      </c>
      <c r="D323" s="1">
        <v>2000</v>
      </c>
      <c r="E323" s="1">
        <v>41</v>
      </c>
      <c r="F323" s="1">
        <v>0</v>
      </c>
      <c r="G323" s="1">
        <v>0</v>
      </c>
      <c r="H323" s="1">
        <v>2.82</v>
      </c>
      <c r="I323" s="1">
        <v>162</v>
      </c>
      <c r="J323" s="32" t="s">
        <v>78</v>
      </c>
    </row>
    <row r="324" spans="1:11">
      <c r="A324" s="1">
        <v>14</v>
      </c>
      <c r="B324" s="37">
        <v>159.99983330000001</v>
      </c>
      <c r="C324" s="37">
        <v>22.999833330000001</v>
      </c>
      <c r="D324" s="1">
        <v>2500</v>
      </c>
      <c r="E324" s="1">
        <v>39.9</v>
      </c>
      <c r="F324" s="1">
        <v>0</v>
      </c>
      <c r="G324" s="1">
        <v>0</v>
      </c>
      <c r="H324" s="1">
        <v>2.75</v>
      </c>
      <c r="I324" s="1">
        <v>162</v>
      </c>
      <c r="J324" s="32" t="s">
        <v>78</v>
      </c>
    </row>
    <row r="325" spans="1:11">
      <c r="A325" s="1">
        <v>14</v>
      </c>
      <c r="B325" s="37">
        <v>159.99983330000001</v>
      </c>
      <c r="C325" s="37">
        <v>22.999833330000001</v>
      </c>
      <c r="D325" s="1">
        <v>3000</v>
      </c>
      <c r="E325" s="1">
        <v>39.1</v>
      </c>
      <c r="F325" s="1">
        <v>0</v>
      </c>
      <c r="G325" s="1">
        <v>0</v>
      </c>
      <c r="H325" s="1">
        <v>2.64</v>
      </c>
      <c r="I325" s="1">
        <v>161</v>
      </c>
      <c r="J325" s="32" t="s">
        <v>78</v>
      </c>
    </row>
    <row r="326" spans="1:11">
      <c r="A326" s="1">
        <v>14</v>
      </c>
      <c r="B326" s="37">
        <v>159.99983330000001</v>
      </c>
      <c r="C326" s="37">
        <v>22.999833330000001</v>
      </c>
      <c r="D326" s="1">
        <v>4000</v>
      </c>
      <c r="E326" s="1">
        <v>37.6</v>
      </c>
      <c r="F326" s="1">
        <v>0</v>
      </c>
      <c r="G326" s="1">
        <v>0</v>
      </c>
      <c r="H326" s="1">
        <v>2.58</v>
      </c>
      <c r="I326" s="1">
        <v>159</v>
      </c>
      <c r="J326" s="32" t="s">
        <v>78</v>
      </c>
    </row>
    <row r="327" spans="1:11">
      <c r="A327" s="1">
        <v>14</v>
      </c>
      <c r="B327" s="37">
        <v>159.99983330000001</v>
      </c>
      <c r="C327" s="37">
        <v>22.999833330000001</v>
      </c>
      <c r="D327" s="1">
        <v>5000</v>
      </c>
      <c r="E327" s="1">
        <v>36.700000000000003</v>
      </c>
      <c r="F327" s="1">
        <v>0</v>
      </c>
      <c r="G327" s="1">
        <v>0</v>
      </c>
      <c r="H327" s="1">
        <v>2.5099999999999998</v>
      </c>
      <c r="I327" s="1">
        <v>148</v>
      </c>
      <c r="J327" s="32" t="s">
        <v>78</v>
      </c>
    </row>
    <row r="328" spans="1:11">
      <c r="A328" s="1">
        <v>14</v>
      </c>
      <c r="B328" s="37">
        <v>159.99983330000001</v>
      </c>
      <c r="C328" s="37">
        <v>22.999833330000001</v>
      </c>
      <c r="D328" s="1">
        <v>5421</v>
      </c>
      <c r="E328" s="1">
        <v>36.299999999999997</v>
      </c>
      <c r="F328" s="1">
        <v>0</v>
      </c>
      <c r="G328" s="1">
        <v>0</v>
      </c>
      <c r="H328" s="1">
        <v>2.4900000000000002</v>
      </c>
      <c r="I328" s="1">
        <v>145</v>
      </c>
      <c r="J328" s="32" t="s">
        <v>78</v>
      </c>
      <c r="K328" s="1" t="s">
        <v>89</v>
      </c>
    </row>
    <row r="329" spans="1:11">
      <c r="A329" s="1">
        <v>15</v>
      </c>
      <c r="B329" s="37">
        <v>150.0013333</v>
      </c>
      <c r="C329" s="37">
        <v>22.999333329999999</v>
      </c>
      <c r="D329" s="1">
        <v>0</v>
      </c>
      <c r="E329" s="1">
        <v>0</v>
      </c>
      <c r="F329" s="1">
        <v>0</v>
      </c>
      <c r="G329" s="1">
        <v>0</v>
      </c>
      <c r="H329" s="1">
        <v>0</v>
      </c>
      <c r="I329" s="1">
        <v>1.28</v>
      </c>
      <c r="J329" s="40">
        <v>6.4024235500802412E-2</v>
      </c>
    </row>
    <row r="330" spans="1:11">
      <c r="A330" s="1">
        <v>15</v>
      </c>
      <c r="B330" s="37">
        <v>150.0013333</v>
      </c>
      <c r="C330" s="37">
        <v>22.999333329999999</v>
      </c>
      <c r="D330" s="1">
        <v>5</v>
      </c>
      <c r="E330" s="1">
        <v>0</v>
      </c>
      <c r="F330" s="1">
        <v>0</v>
      </c>
      <c r="G330" s="1">
        <v>0</v>
      </c>
      <c r="H330" s="1">
        <v>0</v>
      </c>
      <c r="I330" s="1">
        <v>1.1399999999999999</v>
      </c>
      <c r="J330" s="40">
        <v>5.9640058560585699E-2</v>
      </c>
    </row>
    <row r="331" spans="1:11">
      <c r="A331" s="1">
        <v>15</v>
      </c>
      <c r="B331" s="37">
        <v>150.0013333</v>
      </c>
      <c r="C331" s="37">
        <v>22.999333329999999</v>
      </c>
      <c r="D331" s="1">
        <v>10</v>
      </c>
      <c r="E331" s="1">
        <v>0</v>
      </c>
      <c r="F331" s="1">
        <v>0</v>
      </c>
      <c r="G331" s="1">
        <v>0</v>
      </c>
      <c r="H331" s="1">
        <v>0</v>
      </c>
      <c r="I331" s="1">
        <v>1.31</v>
      </c>
      <c r="J331" s="40">
        <v>5.9343830388949449E-2</v>
      </c>
    </row>
    <row r="332" spans="1:11">
      <c r="A332" s="1">
        <v>15</v>
      </c>
      <c r="B332" s="37">
        <v>150.0013333</v>
      </c>
      <c r="C332" s="37">
        <v>22.999333329999999</v>
      </c>
      <c r="D332" s="1">
        <v>20</v>
      </c>
      <c r="E332" s="1">
        <v>0</v>
      </c>
      <c r="F332" s="1">
        <v>0</v>
      </c>
      <c r="G332" s="1">
        <v>0</v>
      </c>
      <c r="H332" s="1">
        <v>0</v>
      </c>
      <c r="I332" s="1">
        <v>1.19</v>
      </c>
      <c r="J332" s="40">
        <v>6.1217144807657602E-2</v>
      </c>
    </row>
    <row r="333" spans="1:11">
      <c r="A333" s="1">
        <v>15</v>
      </c>
      <c r="B333" s="37">
        <v>150.0013333</v>
      </c>
      <c r="C333" s="37">
        <v>22.999333329999999</v>
      </c>
      <c r="D333" s="1">
        <v>30</v>
      </c>
      <c r="E333" s="1">
        <v>0</v>
      </c>
      <c r="F333" s="1">
        <v>0</v>
      </c>
      <c r="G333" s="1">
        <v>0</v>
      </c>
      <c r="H333" s="1">
        <v>0</v>
      </c>
      <c r="I333" s="1">
        <v>1.1399999999999999</v>
      </c>
      <c r="J333" s="40">
        <v>6.5567435119479003E-2</v>
      </c>
    </row>
    <row r="334" spans="1:11">
      <c r="A334" s="1">
        <v>15</v>
      </c>
      <c r="B334" s="37">
        <v>150.0013333</v>
      </c>
      <c r="C334" s="37">
        <v>22.999333329999999</v>
      </c>
      <c r="D334" s="1">
        <v>50</v>
      </c>
      <c r="E334" s="1">
        <v>0</v>
      </c>
      <c r="F334" s="1">
        <v>0</v>
      </c>
      <c r="G334" s="1">
        <v>0</v>
      </c>
      <c r="H334" s="1">
        <v>0</v>
      </c>
      <c r="I334" s="1">
        <v>1.34</v>
      </c>
      <c r="J334" s="40">
        <v>8.2394307716122425E-2</v>
      </c>
    </row>
    <row r="335" spans="1:11">
      <c r="A335" s="1">
        <v>15</v>
      </c>
      <c r="B335" s="37">
        <v>150.0013333</v>
      </c>
      <c r="C335" s="37">
        <v>22.999333329999999</v>
      </c>
      <c r="D335" s="1">
        <v>75</v>
      </c>
      <c r="E335" s="1">
        <v>0</v>
      </c>
      <c r="F335" s="1">
        <v>0</v>
      </c>
      <c r="G335" s="1">
        <v>0</v>
      </c>
      <c r="H335" s="1">
        <v>0</v>
      </c>
      <c r="I335" s="1">
        <v>1.48</v>
      </c>
      <c r="J335" s="40">
        <v>0.14637566721568371</v>
      </c>
    </row>
    <row r="336" spans="1:11">
      <c r="A336" s="1">
        <v>15</v>
      </c>
      <c r="B336" s="37">
        <v>150.0013333</v>
      </c>
      <c r="C336" s="37">
        <v>22.999333329999999</v>
      </c>
      <c r="D336" s="1">
        <v>100</v>
      </c>
      <c r="E336" s="1">
        <v>0</v>
      </c>
      <c r="F336" s="1">
        <v>0</v>
      </c>
      <c r="G336" s="1">
        <v>0</v>
      </c>
      <c r="H336" s="1">
        <v>0.02</v>
      </c>
      <c r="I336" s="1">
        <v>1.69</v>
      </c>
      <c r="J336" s="40">
        <v>0.27240051936707055</v>
      </c>
    </row>
    <row r="337" spans="1:11">
      <c r="A337" s="1">
        <v>15</v>
      </c>
      <c r="B337" s="37">
        <v>150.0013333</v>
      </c>
      <c r="C337" s="37">
        <v>22.999333329999999</v>
      </c>
      <c r="D337" s="1">
        <v>115</v>
      </c>
      <c r="E337" s="1">
        <v>0.25</v>
      </c>
      <c r="F337" s="1">
        <v>0.03</v>
      </c>
      <c r="G337" s="1">
        <v>0</v>
      </c>
      <c r="H337" s="1">
        <v>0.05</v>
      </c>
      <c r="I337" s="1">
        <v>2</v>
      </c>
      <c r="J337" s="40">
        <v>0.58803127470850669</v>
      </c>
      <c r="K337" s="1" t="s">
        <v>2</v>
      </c>
    </row>
    <row r="338" spans="1:11">
      <c r="A338" s="1">
        <v>15</v>
      </c>
      <c r="B338" s="37">
        <v>150.0013333</v>
      </c>
      <c r="C338" s="37">
        <v>22.999333329999999</v>
      </c>
      <c r="D338" s="1">
        <v>125</v>
      </c>
      <c r="E338" s="1">
        <v>0</v>
      </c>
      <c r="F338" s="1">
        <v>0.1</v>
      </c>
      <c r="G338" s="1">
        <v>0</v>
      </c>
      <c r="H338" s="1">
        <v>0.12</v>
      </c>
      <c r="I338" s="1">
        <v>2.52</v>
      </c>
      <c r="J338" s="40">
        <v>0.27612360639236727</v>
      </c>
    </row>
    <row r="339" spans="1:11">
      <c r="A339" s="1">
        <v>15</v>
      </c>
      <c r="B339" s="37">
        <v>150.0013333</v>
      </c>
      <c r="C339" s="37">
        <v>22.999333329999999</v>
      </c>
      <c r="D339" s="1">
        <v>150</v>
      </c>
      <c r="E339" s="1">
        <v>2.35</v>
      </c>
      <c r="F339" s="1">
        <v>7.0000000000000007E-2</v>
      </c>
      <c r="G339" s="1">
        <v>0</v>
      </c>
      <c r="H339" s="1">
        <v>0.16</v>
      </c>
      <c r="I339" s="1">
        <v>2.75</v>
      </c>
      <c r="J339" s="40">
        <v>0.43253208101631457</v>
      </c>
    </row>
    <row r="340" spans="1:11">
      <c r="A340" s="1">
        <v>15</v>
      </c>
      <c r="B340" s="37">
        <v>150.0013333</v>
      </c>
      <c r="C340" s="37">
        <v>22.999333329999999</v>
      </c>
      <c r="D340" s="1">
        <v>200</v>
      </c>
      <c r="E340" s="1">
        <v>4.25</v>
      </c>
      <c r="F340" s="1">
        <v>0</v>
      </c>
      <c r="G340" s="1">
        <v>0</v>
      </c>
      <c r="H340" s="1">
        <v>0.28000000000000003</v>
      </c>
      <c r="I340" s="1">
        <v>3.81</v>
      </c>
      <c r="J340" s="40">
        <v>2.7985212024803745E-3</v>
      </c>
    </row>
    <row r="341" spans="1:11">
      <c r="A341" s="1">
        <v>15</v>
      </c>
      <c r="B341" s="37">
        <v>150.0013333</v>
      </c>
      <c r="C341" s="37">
        <v>22.999333329999999</v>
      </c>
      <c r="D341" s="1">
        <v>250</v>
      </c>
      <c r="E341" s="1">
        <v>5.27</v>
      </c>
      <c r="F341" s="1">
        <v>0</v>
      </c>
      <c r="G341" s="1">
        <v>0</v>
      </c>
      <c r="H341" s="1">
        <v>0.33</v>
      </c>
      <c r="I341" s="1">
        <v>4.9400000000000004</v>
      </c>
      <c r="J341" s="40">
        <v>3.9787816379350605E-3</v>
      </c>
    </row>
    <row r="342" spans="1:11">
      <c r="A342" s="1">
        <v>15</v>
      </c>
      <c r="B342" s="37">
        <v>150.0013333</v>
      </c>
      <c r="C342" s="37">
        <v>22.999333329999999</v>
      </c>
      <c r="D342" s="1">
        <v>300</v>
      </c>
      <c r="E342" s="1">
        <v>6.45</v>
      </c>
      <c r="F342" s="1">
        <v>0</v>
      </c>
      <c r="G342" s="1">
        <v>0</v>
      </c>
      <c r="H342" s="1">
        <v>0.4</v>
      </c>
      <c r="I342" s="1">
        <v>6.35</v>
      </c>
      <c r="J342" s="40">
        <v>2.7605907738698983E-2</v>
      </c>
    </row>
    <row r="343" spans="1:11">
      <c r="A343" s="1">
        <v>15</v>
      </c>
      <c r="B343" s="37">
        <v>150.0013333</v>
      </c>
      <c r="C343" s="37">
        <v>22.999333329999999</v>
      </c>
      <c r="D343" s="1">
        <v>400</v>
      </c>
      <c r="E343" s="1">
        <v>11.7</v>
      </c>
      <c r="F343" s="1">
        <v>0</v>
      </c>
      <c r="G343" s="1">
        <v>0</v>
      </c>
      <c r="H343" s="1">
        <v>0.76</v>
      </c>
      <c r="I343" s="1">
        <v>13</v>
      </c>
      <c r="J343" s="32" t="s">
        <v>78</v>
      </c>
    </row>
    <row r="344" spans="1:11">
      <c r="A344" s="1">
        <v>15</v>
      </c>
      <c r="B344" s="37">
        <v>150.0013333</v>
      </c>
      <c r="C344" s="37">
        <v>22.999333329999999</v>
      </c>
      <c r="D344" s="1">
        <v>500</v>
      </c>
      <c r="E344" s="1">
        <v>20.3</v>
      </c>
      <c r="F344" s="1">
        <v>0</v>
      </c>
      <c r="G344" s="1">
        <v>0</v>
      </c>
      <c r="H344" s="1">
        <v>1.38</v>
      </c>
      <c r="I344" s="1">
        <v>28.2</v>
      </c>
      <c r="J344" s="32" t="s">
        <v>78</v>
      </c>
    </row>
    <row r="345" spans="1:11">
      <c r="A345" s="1">
        <v>15</v>
      </c>
      <c r="B345" s="37">
        <v>150.0013333</v>
      </c>
      <c r="C345" s="37">
        <v>22.999333329999999</v>
      </c>
      <c r="D345" s="1">
        <v>750</v>
      </c>
      <c r="E345" s="1">
        <v>38.9</v>
      </c>
      <c r="F345" s="1">
        <v>0</v>
      </c>
      <c r="G345" s="1">
        <v>0</v>
      </c>
      <c r="H345" s="1">
        <v>2.6</v>
      </c>
      <c r="I345" s="1">
        <v>88.2</v>
      </c>
      <c r="J345" s="32" t="s">
        <v>78</v>
      </c>
    </row>
    <row r="346" spans="1:11">
      <c r="A346" s="1">
        <v>15</v>
      </c>
      <c r="B346" s="37">
        <v>150.0013333</v>
      </c>
      <c r="C346" s="37">
        <v>22.999333329999999</v>
      </c>
      <c r="D346" s="1">
        <v>1000</v>
      </c>
      <c r="E346" s="1">
        <v>42.7</v>
      </c>
      <c r="F346" s="1">
        <v>0</v>
      </c>
      <c r="G346" s="1">
        <v>0</v>
      </c>
      <c r="H346" s="1">
        <v>2.99</v>
      </c>
      <c r="I346" s="1">
        <v>120</v>
      </c>
      <c r="J346" s="32" t="s">
        <v>78</v>
      </c>
    </row>
    <row r="347" spans="1:11">
      <c r="A347" s="1">
        <v>15</v>
      </c>
      <c r="B347" s="37">
        <v>150.0013333</v>
      </c>
      <c r="C347" s="37">
        <v>22.999333329999999</v>
      </c>
      <c r="D347" s="1">
        <v>1500</v>
      </c>
      <c r="E347" s="1">
        <v>42.4</v>
      </c>
      <c r="F347" s="1">
        <v>0</v>
      </c>
      <c r="G347" s="1">
        <v>0</v>
      </c>
      <c r="H347" s="1">
        <v>2.94</v>
      </c>
      <c r="I347" s="1">
        <v>153</v>
      </c>
      <c r="J347" s="32" t="s">
        <v>78</v>
      </c>
    </row>
    <row r="348" spans="1:11">
      <c r="A348" s="1">
        <v>15</v>
      </c>
      <c r="B348" s="37">
        <v>150.0013333</v>
      </c>
      <c r="C348" s="37">
        <v>22.999333329999999</v>
      </c>
      <c r="D348" s="1">
        <v>2000</v>
      </c>
      <c r="E348" s="1">
        <v>40.5</v>
      </c>
      <c r="F348" s="1">
        <v>0</v>
      </c>
      <c r="G348" s="1">
        <v>0</v>
      </c>
      <c r="H348" s="1">
        <v>2.79</v>
      </c>
      <c r="I348" s="1">
        <v>161</v>
      </c>
      <c r="J348" s="32" t="s">
        <v>78</v>
      </c>
    </row>
    <row r="349" spans="1:11">
      <c r="A349" s="1">
        <v>15</v>
      </c>
      <c r="B349" s="37">
        <v>150.0013333</v>
      </c>
      <c r="C349" s="37">
        <v>22.999333329999999</v>
      </c>
      <c r="D349" s="1">
        <v>2500</v>
      </c>
      <c r="E349" s="1">
        <v>39.5</v>
      </c>
      <c r="F349" s="1">
        <v>0</v>
      </c>
      <c r="G349" s="1">
        <v>0</v>
      </c>
      <c r="H349" s="1">
        <v>2.7</v>
      </c>
      <c r="I349" s="1">
        <v>163</v>
      </c>
      <c r="J349" s="32" t="s">
        <v>78</v>
      </c>
    </row>
    <row r="350" spans="1:11">
      <c r="A350" s="1">
        <v>15</v>
      </c>
      <c r="B350" s="37">
        <v>150.0013333</v>
      </c>
      <c r="C350" s="37">
        <v>22.999333329999999</v>
      </c>
      <c r="D350" s="1">
        <v>3000</v>
      </c>
      <c r="E350" s="1">
        <v>38.4</v>
      </c>
      <c r="F350" s="1">
        <v>0</v>
      </c>
      <c r="G350" s="1">
        <v>0</v>
      </c>
      <c r="H350" s="1">
        <v>2.65</v>
      </c>
      <c r="I350" s="1">
        <v>158</v>
      </c>
      <c r="J350" s="32" t="s">
        <v>78</v>
      </c>
    </row>
    <row r="351" spans="1:11">
      <c r="A351" s="1">
        <v>15</v>
      </c>
      <c r="B351" s="37">
        <v>150.0013333</v>
      </c>
      <c r="C351" s="37">
        <v>22.999333329999999</v>
      </c>
      <c r="D351" s="1">
        <v>4000</v>
      </c>
      <c r="E351" s="1">
        <v>36</v>
      </c>
      <c r="F351" s="1">
        <v>0</v>
      </c>
      <c r="G351" s="1">
        <v>0</v>
      </c>
      <c r="H351" s="1">
        <v>2.5099999999999998</v>
      </c>
      <c r="I351" s="1">
        <v>151</v>
      </c>
      <c r="J351" s="32" t="s">
        <v>78</v>
      </c>
    </row>
    <row r="352" spans="1:11">
      <c r="A352" s="1">
        <v>15</v>
      </c>
      <c r="B352" s="37">
        <v>150.0013333</v>
      </c>
      <c r="C352" s="37">
        <v>22.999333329999999</v>
      </c>
      <c r="D352" s="1">
        <v>5000</v>
      </c>
      <c r="E352" s="1">
        <v>33.9</v>
      </c>
      <c r="F352" s="1">
        <v>0</v>
      </c>
      <c r="G352" s="1">
        <v>0</v>
      </c>
      <c r="H352" s="1">
        <v>2.38</v>
      </c>
      <c r="I352" s="1">
        <v>147</v>
      </c>
      <c r="J352" s="32" t="s">
        <v>78</v>
      </c>
    </row>
    <row r="353" spans="1:11">
      <c r="A353" s="1">
        <v>15</v>
      </c>
      <c r="B353" s="37">
        <v>150.0013333</v>
      </c>
      <c r="C353" s="37">
        <v>22.999333329999999</v>
      </c>
      <c r="D353" s="1">
        <v>5682</v>
      </c>
      <c r="E353" s="1">
        <v>36.200000000000003</v>
      </c>
      <c r="F353" s="1">
        <v>0</v>
      </c>
      <c r="G353" s="1">
        <v>0</v>
      </c>
      <c r="H353" s="1">
        <v>2.4700000000000002</v>
      </c>
      <c r="I353" s="1">
        <v>146</v>
      </c>
      <c r="J353" s="32" t="s">
        <v>78</v>
      </c>
      <c r="K353" s="1" t="s">
        <v>89</v>
      </c>
    </row>
    <row r="354" spans="1:11">
      <c r="A354" s="1">
        <v>16</v>
      </c>
      <c r="B354" s="37">
        <v>139.99983330000001</v>
      </c>
      <c r="C354" s="37">
        <v>23.000499999999999</v>
      </c>
      <c r="D354" s="1">
        <v>0</v>
      </c>
      <c r="E354" s="1">
        <v>0</v>
      </c>
      <c r="F354" s="1">
        <v>0</v>
      </c>
      <c r="G354" s="1">
        <v>0</v>
      </c>
      <c r="H354" s="1">
        <v>0</v>
      </c>
      <c r="I354" s="1">
        <v>1.32</v>
      </c>
      <c r="J354" s="40">
        <v>5.2410901467505246E-2</v>
      </c>
    </row>
    <row r="355" spans="1:11">
      <c r="A355" s="1">
        <v>16</v>
      </c>
      <c r="B355" s="37">
        <v>139.99983330000001</v>
      </c>
      <c r="C355" s="37">
        <v>23.000499999999999</v>
      </c>
      <c r="D355" s="1">
        <v>5</v>
      </c>
      <c r="E355" s="1">
        <v>0</v>
      </c>
      <c r="F355" s="1">
        <v>0</v>
      </c>
      <c r="G355" s="1">
        <v>0</v>
      </c>
      <c r="H355" s="1">
        <v>0</v>
      </c>
      <c r="I355" s="1">
        <v>1.19</v>
      </c>
      <c r="J355" s="40">
        <v>4.5721453856313127E-2</v>
      </c>
    </row>
    <row r="356" spans="1:11">
      <c r="A356" s="1">
        <v>16</v>
      </c>
      <c r="B356" s="37">
        <v>139.99983330000001</v>
      </c>
      <c r="C356" s="37">
        <v>23.000499999999999</v>
      </c>
      <c r="D356" s="1">
        <v>10</v>
      </c>
      <c r="E356" s="1">
        <v>0</v>
      </c>
      <c r="F356" s="1">
        <v>0</v>
      </c>
      <c r="G356" s="1">
        <v>0</v>
      </c>
      <c r="H356" s="1">
        <v>0</v>
      </c>
      <c r="I356" s="1">
        <v>1.1499999999999999</v>
      </c>
      <c r="J356" s="40">
        <v>4.7378472989360716E-2</v>
      </c>
    </row>
    <row r="357" spans="1:11">
      <c r="A357" s="1">
        <v>16</v>
      </c>
      <c r="B357" s="37">
        <v>139.99983330000001</v>
      </c>
      <c r="C357" s="37">
        <v>23.000499999999999</v>
      </c>
      <c r="D357" s="1">
        <v>20</v>
      </c>
      <c r="E357" s="1">
        <v>0</v>
      </c>
      <c r="F357" s="1">
        <v>0</v>
      </c>
      <c r="G357" s="1">
        <v>0</v>
      </c>
      <c r="H357" s="1">
        <v>0</v>
      </c>
      <c r="I357" s="1">
        <v>1.28</v>
      </c>
      <c r="J357" s="40">
        <v>6.4158417433833256E-2</v>
      </c>
    </row>
    <row r="358" spans="1:11">
      <c r="A358" s="1">
        <v>16</v>
      </c>
      <c r="B358" s="37">
        <v>139.99983330000001</v>
      </c>
      <c r="C358" s="37">
        <v>23.000499999999999</v>
      </c>
      <c r="D358" s="1">
        <v>30</v>
      </c>
      <c r="E358" s="1">
        <v>0</v>
      </c>
      <c r="F358" s="1">
        <v>0</v>
      </c>
      <c r="G358" s="1">
        <v>0</v>
      </c>
      <c r="H358" s="1">
        <v>0</v>
      </c>
      <c r="I358" s="1">
        <v>1.33</v>
      </c>
      <c r="J358" s="40">
        <v>6.6157783077188267E-2</v>
      </c>
    </row>
    <row r="359" spans="1:11">
      <c r="A359" s="1">
        <v>16</v>
      </c>
      <c r="B359" s="37">
        <v>139.99983330000001</v>
      </c>
      <c r="C359" s="37">
        <v>23.000499999999999</v>
      </c>
      <c r="D359" s="1">
        <v>50</v>
      </c>
      <c r="E359" s="1">
        <v>0</v>
      </c>
      <c r="F359" s="1">
        <v>0</v>
      </c>
      <c r="G359" s="1">
        <v>0</v>
      </c>
      <c r="H359" s="1">
        <v>0</v>
      </c>
      <c r="I359" s="1">
        <v>1.33</v>
      </c>
      <c r="J359" s="40">
        <v>9.4747652746060243E-2</v>
      </c>
    </row>
    <row r="360" spans="1:11">
      <c r="A360" s="1">
        <v>16</v>
      </c>
      <c r="B360" s="37">
        <v>139.99983330000001</v>
      </c>
      <c r="C360" s="37">
        <v>23.000499999999999</v>
      </c>
      <c r="D360" s="1">
        <v>75</v>
      </c>
      <c r="E360" s="1">
        <v>0</v>
      </c>
      <c r="F360" s="1">
        <v>0</v>
      </c>
      <c r="G360" s="1">
        <v>0</v>
      </c>
      <c r="H360" s="1">
        <v>0</v>
      </c>
      <c r="I360" s="1">
        <v>1.46</v>
      </c>
      <c r="J360" s="40">
        <v>0.12090004445496504</v>
      </c>
    </row>
    <row r="361" spans="1:11">
      <c r="A361" s="1">
        <v>16</v>
      </c>
      <c r="B361" s="37">
        <v>139.99983330000001</v>
      </c>
      <c r="C361" s="37">
        <v>23.000499999999999</v>
      </c>
      <c r="D361" s="1">
        <v>100</v>
      </c>
      <c r="E361" s="1">
        <v>0</v>
      </c>
      <c r="F361" s="1">
        <v>0.02</v>
      </c>
      <c r="G361" s="1">
        <v>0</v>
      </c>
      <c r="H361" s="1">
        <v>0.05</v>
      </c>
      <c r="I361" s="1">
        <v>1.83</v>
      </c>
      <c r="J361" s="40">
        <v>0.40475778754497571</v>
      </c>
    </row>
    <row r="362" spans="1:11">
      <c r="A362" s="1">
        <v>16</v>
      </c>
      <c r="B362" s="37">
        <v>139.99983330000001</v>
      </c>
      <c r="C362" s="37">
        <v>23.000499999999999</v>
      </c>
      <c r="D362" s="1">
        <v>104</v>
      </c>
      <c r="E362" s="1">
        <v>0.4</v>
      </c>
      <c r="F362" s="1">
        <v>0.03</v>
      </c>
      <c r="G362" s="1">
        <v>0</v>
      </c>
      <c r="H362" s="1">
        <v>0.06</v>
      </c>
      <c r="I362" s="1">
        <v>1.89</v>
      </c>
      <c r="J362" s="40">
        <v>0.35965995079379365</v>
      </c>
      <c r="K362" s="1" t="s">
        <v>2</v>
      </c>
    </row>
    <row r="363" spans="1:11">
      <c r="A363" s="1">
        <v>16</v>
      </c>
      <c r="B363" s="37">
        <v>139.99983330000001</v>
      </c>
      <c r="C363" s="37">
        <v>23.000499999999999</v>
      </c>
      <c r="D363" s="1">
        <v>125</v>
      </c>
      <c r="E363" s="1">
        <v>0</v>
      </c>
      <c r="F363" s="1">
        <v>0.02</v>
      </c>
      <c r="G363" s="1">
        <v>0</v>
      </c>
      <c r="H363" s="1">
        <v>0.1</v>
      </c>
      <c r="I363" s="1">
        <v>2.06</v>
      </c>
      <c r="J363" s="40">
        <v>0.27138395564618706</v>
      </c>
    </row>
    <row r="364" spans="1:11">
      <c r="A364" s="1">
        <v>16</v>
      </c>
      <c r="B364" s="37">
        <v>139.99983330000001</v>
      </c>
      <c r="C364" s="37">
        <v>23.000499999999999</v>
      </c>
      <c r="D364" s="1">
        <v>150</v>
      </c>
      <c r="E364" s="1">
        <v>1.43</v>
      </c>
      <c r="F364" s="1">
        <v>0.02</v>
      </c>
      <c r="G364" s="1">
        <v>0</v>
      </c>
      <c r="H364" s="1">
        <v>0.11</v>
      </c>
      <c r="I364" s="1">
        <v>2.35</v>
      </c>
      <c r="J364" s="40">
        <v>0.17777585340912772</v>
      </c>
    </row>
    <row r="365" spans="1:11">
      <c r="A365" s="1">
        <v>16</v>
      </c>
      <c r="B365" s="37">
        <v>139.99983330000001</v>
      </c>
      <c r="C365" s="37">
        <v>23.000499999999999</v>
      </c>
      <c r="D365" s="1">
        <v>200</v>
      </c>
      <c r="E365" s="1">
        <v>3.93</v>
      </c>
      <c r="F365" s="1">
        <v>0</v>
      </c>
      <c r="G365" s="1">
        <v>0</v>
      </c>
      <c r="H365" s="1">
        <v>0.25</v>
      </c>
      <c r="I365" s="1">
        <v>3.82</v>
      </c>
      <c r="J365" s="40">
        <v>1.0003485877287301E-2</v>
      </c>
    </row>
    <row r="366" spans="1:11">
      <c r="A366" s="1">
        <v>16</v>
      </c>
      <c r="B366" s="37">
        <v>139.99983330000001</v>
      </c>
      <c r="C366" s="37">
        <v>23.000499999999999</v>
      </c>
      <c r="D366" s="1">
        <v>250</v>
      </c>
      <c r="E366" s="1">
        <v>4.59</v>
      </c>
      <c r="F366" s="1">
        <v>0</v>
      </c>
      <c r="G366" s="1">
        <v>0</v>
      </c>
      <c r="H366" s="1">
        <v>0.28999999999999998</v>
      </c>
      <c r="I366" s="1">
        <v>4.4000000000000004</v>
      </c>
      <c r="J366" s="40">
        <v>5.2106025784722301E-3</v>
      </c>
    </row>
    <row r="367" spans="1:11">
      <c r="A367" s="1">
        <v>16</v>
      </c>
      <c r="B367" s="37">
        <v>139.99983330000001</v>
      </c>
      <c r="C367" s="37">
        <v>23.000499999999999</v>
      </c>
      <c r="D367" s="1">
        <v>300</v>
      </c>
      <c r="E367" s="1">
        <v>6.56</v>
      </c>
      <c r="F367" s="1">
        <v>0</v>
      </c>
      <c r="G367" s="1">
        <v>0</v>
      </c>
      <c r="H367" s="1">
        <v>0.41</v>
      </c>
      <c r="I367" s="1">
        <v>6.42</v>
      </c>
      <c r="J367" s="40">
        <v>3.2382660313709818E-3</v>
      </c>
    </row>
    <row r="368" spans="1:11">
      <c r="A368" s="1">
        <v>16</v>
      </c>
      <c r="B368" s="37">
        <v>139.99983330000001</v>
      </c>
      <c r="C368" s="37">
        <v>23.000499999999999</v>
      </c>
      <c r="D368" s="1">
        <v>400</v>
      </c>
      <c r="E368" s="1">
        <v>13.3</v>
      </c>
      <c r="F368" s="1">
        <v>0</v>
      </c>
      <c r="G368" s="1">
        <v>0</v>
      </c>
      <c r="H368" s="1">
        <v>0.88</v>
      </c>
      <c r="I368" s="1">
        <v>17.100000000000001</v>
      </c>
      <c r="J368" s="32" t="s">
        <v>78</v>
      </c>
    </row>
    <row r="369" spans="1:11">
      <c r="A369" s="1">
        <v>16</v>
      </c>
      <c r="B369" s="37">
        <v>139.99983330000001</v>
      </c>
      <c r="C369" s="37">
        <v>23.000499999999999</v>
      </c>
      <c r="D369" s="1">
        <v>500</v>
      </c>
      <c r="E369" s="1">
        <v>19.100000000000001</v>
      </c>
      <c r="F369" s="1">
        <v>0</v>
      </c>
      <c r="G369" s="1">
        <v>0</v>
      </c>
      <c r="H369" s="1">
        <v>1.35</v>
      </c>
      <c r="I369" s="1">
        <v>29.4</v>
      </c>
      <c r="J369" s="32" t="s">
        <v>78</v>
      </c>
    </row>
    <row r="370" spans="1:11">
      <c r="A370" s="1">
        <v>16</v>
      </c>
      <c r="B370" s="37">
        <v>139.99983330000001</v>
      </c>
      <c r="C370" s="37">
        <v>23.000499999999999</v>
      </c>
      <c r="D370" s="1">
        <v>750</v>
      </c>
      <c r="E370" s="1">
        <v>37</v>
      </c>
      <c r="F370" s="1">
        <v>0</v>
      </c>
      <c r="G370" s="1">
        <v>0</v>
      </c>
      <c r="H370" s="1">
        <v>2.5499999999999998</v>
      </c>
      <c r="I370" s="1">
        <v>86.4</v>
      </c>
      <c r="J370" s="32" t="s">
        <v>78</v>
      </c>
    </row>
    <row r="371" spans="1:11">
      <c r="A371" s="1">
        <v>16</v>
      </c>
      <c r="B371" s="37">
        <v>139.99983330000001</v>
      </c>
      <c r="C371" s="37">
        <v>23.000499999999999</v>
      </c>
      <c r="D371" s="1">
        <v>1000</v>
      </c>
      <c r="E371" s="1">
        <v>41.8</v>
      </c>
      <c r="F371" s="1">
        <v>0</v>
      </c>
      <c r="G371" s="1">
        <v>0</v>
      </c>
      <c r="H371" s="1">
        <v>2.99</v>
      </c>
      <c r="I371" s="1">
        <v>127</v>
      </c>
      <c r="J371" s="32" t="s">
        <v>78</v>
      </c>
    </row>
    <row r="372" spans="1:11">
      <c r="A372" s="1">
        <v>16</v>
      </c>
      <c r="B372" s="37">
        <v>139.99983330000001</v>
      </c>
      <c r="C372" s="37">
        <v>23.000499999999999</v>
      </c>
      <c r="D372" s="1">
        <v>1500</v>
      </c>
      <c r="E372" s="1">
        <v>41.2</v>
      </c>
      <c r="F372" s="1">
        <v>0</v>
      </c>
      <c r="G372" s="1">
        <v>0</v>
      </c>
      <c r="H372" s="1">
        <v>2.93</v>
      </c>
      <c r="I372" s="1">
        <v>149</v>
      </c>
      <c r="J372" s="32" t="s">
        <v>78</v>
      </c>
    </row>
    <row r="373" spans="1:11">
      <c r="A373" s="1">
        <v>16</v>
      </c>
      <c r="B373" s="37">
        <v>139.99983330000001</v>
      </c>
      <c r="C373" s="37">
        <v>23.000499999999999</v>
      </c>
      <c r="D373" s="1">
        <v>2000</v>
      </c>
      <c r="E373" s="1">
        <v>39.799999999999997</v>
      </c>
      <c r="F373" s="1">
        <v>0</v>
      </c>
      <c r="G373" s="1">
        <v>0</v>
      </c>
      <c r="H373" s="1">
        <v>2.8</v>
      </c>
      <c r="I373" s="1">
        <v>154</v>
      </c>
      <c r="J373" s="32" t="s">
        <v>78</v>
      </c>
    </row>
    <row r="374" spans="1:11">
      <c r="A374" s="1">
        <v>16</v>
      </c>
      <c r="B374" s="37">
        <v>139.99983330000001</v>
      </c>
      <c r="C374" s="37">
        <v>23.000499999999999</v>
      </c>
      <c r="D374" s="1">
        <v>2500</v>
      </c>
      <c r="E374" s="1">
        <v>38.799999999999997</v>
      </c>
      <c r="F374" s="1">
        <v>0</v>
      </c>
      <c r="G374" s="1">
        <v>0</v>
      </c>
      <c r="H374" s="1">
        <v>2.7</v>
      </c>
      <c r="I374" s="1">
        <v>157</v>
      </c>
      <c r="J374" s="32" t="s">
        <v>78</v>
      </c>
    </row>
    <row r="375" spans="1:11">
      <c r="A375" s="1">
        <v>16</v>
      </c>
      <c r="B375" s="37">
        <v>139.99983330000001</v>
      </c>
      <c r="C375" s="37">
        <v>23.000499999999999</v>
      </c>
      <c r="D375" s="1">
        <v>3000</v>
      </c>
      <c r="E375" s="1">
        <v>37.9</v>
      </c>
      <c r="F375" s="1">
        <v>0</v>
      </c>
      <c r="G375" s="1">
        <v>0</v>
      </c>
      <c r="H375" s="1">
        <v>2.66</v>
      </c>
      <c r="I375" s="1">
        <v>159</v>
      </c>
      <c r="J375" s="32" t="s">
        <v>78</v>
      </c>
    </row>
    <row r="376" spans="1:11">
      <c r="A376" s="1">
        <v>16</v>
      </c>
      <c r="B376" s="37">
        <v>139.99983330000001</v>
      </c>
      <c r="C376" s="37">
        <v>23.000499999999999</v>
      </c>
      <c r="D376" s="1">
        <v>4000</v>
      </c>
      <c r="E376" s="1">
        <v>36.9</v>
      </c>
      <c r="F376" s="1">
        <v>0</v>
      </c>
      <c r="G376" s="1">
        <v>0</v>
      </c>
      <c r="H376" s="1">
        <v>2.58</v>
      </c>
      <c r="I376" s="1">
        <v>154</v>
      </c>
      <c r="J376" s="32" t="s">
        <v>78</v>
      </c>
    </row>
    <row r="377" spans="1:11">
      <c r="A377" s="1">
        <v>16</v>
      </c>
      <c r="B377" s="37">
        <v>139.99983330000001</v>
      </c>
      <c r="C377" s="37">
        <v>23.000499999999999</v>
      </c>
      <c r="D377" s="1">
        <v>4054</v>
      </c>
      <c r="E377" s="1">
        <v>36.700000000000003</v>
      </c>
      <c r="F377" s="1">
        <v>0</v>
      </c>
      <c r="G377" s="1">
        <v>0</v>
      </c>
      <c r="H377" s="1">
        <v>2.56</v>
      </c>
      <c r="I377" s="1">
        <v>148</v>
      </c>
      <c r="J377" s="32" t="s">
        <v>78</v>
      </c>
      <c r="K377" s="1" t="s">
        <v>89</v>
      </c>
    </row>
    <row r="378" spans="1:11">
      <c r="A378" s="1">
        <v>17</v>
      </c>
      <c r="B378" s="37">
        <v>137.00016669999999</v>
      </c>
      <c r="C378" s="37">
        <v>23.003166669999999</v>
      </c>
      <c r="D378" s="1">
        <v>0</v>
      </c>
      <c r="E378" s="1">
        <v>0</v>
      </c>
      <c r="F378" s="1">
        <v>0</v>
      </c>
      <c r="G378" s="1">
        <v>0</v>
      </c>
      <c r="H378" s="1">
        <v>0</v>
      </c>
      <c r="I378" s="1">
        <v>1.17</v>
      </c>
      <c r="J378" s="40">
        <v>7.1133711620072745E-2</v>
      </c>
    </row>
    <row r="379" spans="1:11">
      <c r="A379" s="1">
        <v>17</v>
      </c>
      <c r="B379" s="37">
        <v>137.00016669999999</v>
      </c>
      <c r="C379" s="37">
        <v>23.003166669999999</v>
      </c>
      <c r="D379" s="1">
        <v>5</v>
      </c>
      <c r="E379" s="1">
        <v>0</v>
      </c>
      <c r="F379" s="1">
        <v>0</v>
      </c>
      <c r="G379" s="1">
        <v>0</v>
      </c>
      <c r="H379" s="1">
        <v>0</v>
      </c>
      <c r="I379" s="1">
        <v>1.02</v>
      </c>
      <c r="J379" s="40">
        <v>6.6394060873892519E-2</v>
      </c>
    </row>
    <row r="380" spans="1:11">
      <c r="A380" s="1">
        <v>17</v>
      </c>
      <c r="B380" s="37">
        <v>137.00016669999999</v>
      </c>
      <c r="C380" s="37">
        <v>23.003166669999999</v>
      </c>
      <c r="D380" s="1">
        <v>10</v>
      </c>
      <c r="E380" s="1">
        <v>0</v>
      </c>
      <c r="F380" s="1">
        <v>0</v>
      </c>
      <c r="G380" s="1">
        <v>0</v>
      </c>
      <c r="H380" s="1">
        <v>0</v>
      </c>
      <c r="I380" s="1">
        <v>1.06</v>
      </c>
      <c r="J380" s="40">
        <v>6.8763886246982625E-2</v>
      </c>
    </row>
    <row r="381" spans="1:11">
      <c r="A381" s="1">
        <v>17</v>
      </c>
      <c r="B381" s="37">
        <v>137.00016669999999</v>
      </c>
      <c r="C381" s="37">
        <v>23.003166669999999</v>
      </c>
      <c r="D381" s="1">
        <v>20</v>
      </c>
      <c r="E381" s="1">
        <v>0</v>
      </c>
      <c r="F381" s="1">
        <v>0</v>
      </c>
      <c r="G381" s="1">
        <v>0</v>
      </c>
      <c r="H381" s="1">
        <v>0</v>
      </c>
      <c r="I381" s="1">
        <v>1.1100000000000001</v>
      </c>
      <c r="J381" s="40">
        <v>7.4158744362830556E-2</v>
      </c>
    </row>
    <row r="382" spans="1:11">
      <c r="A382" s="1">
        <v>17</v>
      </c>
      <c r="B382" s="37">
        <v>137.00016669999999</v>
      </c>
      <c r="C382" s="37">
        <v>23.003166669999999</v>
      </c>
      <c r="D382" s="1">
        <v>30</v>
      </c>
      <c r="E382" s="1">
        <v>0</v>
      </c>
      <c r="F382" s="1">
        <v>0</v>
      </c>
      <c r="G382" s="1">
        <v>0</v>
      </c>
      <c r="H382" s="1">
        <v>0</v>
      </c>
      <c r="I382" s="1">
        <v>1.03</v>
      </c>
      <c r="J382" s="40">
        <v>6.6157783077188267E-2</v>
      </c>
    </row>
    <row r="383" spans="1:11">
      <c r="A383" s="1">
        <v>17</v>
      </c>
      <c r="B383" s="37">
        <v>137.00016669999999</v>
      </c>
      <c r="C383" s="37">
        <v>23.003166669999999</v>
      </c>
      <c r="D383" s="1">
        <v>50</v>
      </c>
      <c r="E383" s="1">
        <v>0</v>
      </c>
      <c r="F383" s="1">
        <v>0</v>
      </c>
      <c r="G383" s="1">
        <v>0</v>
      </c>
      <c r="H383" s="1">
        <v>0</v>
      </c>
      <c r="I383" s="1">
        <v>1.01</v>
      </c>
      <c r="J383" s="40">
        <v>7.3570489837595412E-2</v>
      </c>
    </row>
    <row r="384" spans="1:11">
      <c r="A384" s="1">
        <v>17</v>
      </c>
      <c r="B384" s="37">
        <v>137.00016669999999</v>
      </c>
      <c r="C384" s="37">
        <v>23.003166669999999</v>
      </c>
      <c r="D384" s="1">
        <v>75</v>
      </c>
      <c r="E384" s="1">
        <v>0</v>
      </c>
      <c r="F384" s="1">
        <v>0</v>
      </c>
      <c r="G384" s="1">
        <v>0</v>
      </c>
      <c r="H384" s="1">
        <v>0</v>
      </c>
      <c r="I384" s="1">
        <v>1.1000000000000001</v>
      </c>
      <c r="J384" s="40">
        <v>0.10786600490296945</v>
      </c>
    </row>
    <row r="385" spans="1:11">
      <c r="A385" s="1">
        <v>17</v>
      </c>
      <c r="B385" s="37">
        <v>137.00016669999999</v>
      </c>
      <c r="C385" s="37">
        <v>23.003166669999999</v>
      </c>
      <c r="D385" s="1">
        <v>100</v>
      </c>
      <c r="E385" s="1">
        <v>0</v>
      </c>
      <c r="F385" s="1">
        <v>0</v>
      </c>
      <c r="G385" s="1">
        <v>0</v>
      </c>
      <c r="H385" s="1">
        <v>0</v>
      </c>
      <c r="I385" s="1">
        <v>1.21</v>
      </c>
      <c r="J385" s="40">
        <v>0.20710426706597079</v>
      </c>
    </row>
    <row r="386" spans="1:11">
      <c r="A386" s="1">
        <v>17</v>
      </c>
      <c r="B386" s="37">
        <v>137.00016669999999</v>
      </c>
      <c r="C386" s="37">
        <v>23.003166669999999</v>
      </c>
      <c r="D386" s="1">
        <v>125</v>
      </c>
      <c r="E386" s="1">
        <v>0</v>
      </c>
      <c r="F386" s="1">
        <v>0.03</v>
      </c>
      <c r="G386" s="1">
        <v>0</v>
      </c>
      <c r="H386" s="1">
        <v>0.02</v>
      </c>
      <c r="I386" s="1">
        <v>1.31</v>
      </c>
      <c r="J386" s="40">
        <v>0.34484854221198047</v>
      </c>
    </row>
    <row r="387" spans="1:11">
      <c r="A387" s="1">
        <v>17</v>
      </c>
      <c r="B387" s="37">
        <v>137.00016669999999</v>
      </c>
      <c r="C387" s="37">
        <v>23.003166669999999</v>
      </c>
      <c r="D387" s="1">
        <v>132</v>
      </c>
      <c r="E387" s="1">
        <v>0</v>
      </c>
      <c r="F387" s="1">
        <v>0.09</v>
      </c>
      <c r="G387" s="1">
        <v>0</v>
      </c>
      <c r="H387" s="1">
        <v>0.04</v>
      </c>
      <c r="I387" s="1">
        <v>1.37</v>
      </c>
      <c r="J387" s="40">
        <v>0.12445478251460024</v>
      </c>
      <c r="K387" s="1" t="s">
        <v>2</v>
      </c>
    </row>
    <row r="388" spans="1:11">
      <c r="A388" s="1">
        <v>17</v>
      </c>
      <c r="B388" s="37">
        <v>137.00016669999999</v>
      </c>
      <c r="C388" s="37">
        <v>23.003166669999999</v>
      </c>
      <c r="D388" s="1">
        <v>150</v>
      </c>
      <c r="E388" s="1">
        <v>0.54</v>
      </c>
      <c r="F388" s="1">
        <v>0.03</v>
      </c>
      <c r="G388" s="1">
        <v>0</v>
      </c>
      <c r="H388" s="1">
        <v>0.06</v>
      </c>
      <c r="I388" s="1">
        <v>1.55</v>
      </c>
      <c r="J388" s="40">
        <v>1.7429386436500577E-2</v>
      </c>
    </row>
    <row r="389" spans="1:11">
      <c r="A389" s="1">
        <v>17</v>
      </c>
      <c r="B389" s="37">
        <v>137.00016669999999</v>
      </c>
      <c r="C389" s="37">
        <v>23.003166669999999</v>
      </c>
      <c r="D389" s="1">
        <v>200</v>
      </c>
      <c r="E389" s="1">
        <v>1.19</v>
      </c>
      <c r="F389" s="1">
        <v>0.02</v>
      </c>
      <c r="G389" s="1">
        <v>0</v>
      </c>
      <c r="H389" s="1">
        <v>0.1</v>
      </c>
      <c r="I389" s="1">
        <v>2</v>
      </c>
      <c r="J389" s="40">
        <v>9.6082033361899293E-3</v>
      </c>
    </row>
    <row r="390" spans="1:11">
      <c r="A390" s="1">
        <v>17</v>
      </c>
      <c r="B390" s="37">
        <v>137.00016669999999</v>
      </c>
      <c r="C390" s="37">
        <v>23.003166669999999</v>
      </c>
      <c r="D390" s="1">
        <v>250</v>
      </c>
      <c r="E390" s="1">
        <v>2.63</v>
      </c>
      <c r="F390" s="1">
        <v>0</v>
      </c>
      <c r="G390" s="1">
        <v>0</v>
      </c>
      <c r="H390" s="1">
        <v>0.19</v>
      </c>
      <c r="I390" s="1">
        <v>2.82</v>
      </c>
      <c r="J390" s="40">
        <v>3.052158788188741E-3</v>
      </c>
    </row>
    <row r="391" spans="1:11">
      <c r="A391" s="1">
        <v>17</v>
      </c>
      <c r="B391" s="37">
        <v>137.00016669999999</v>
      </c>
      <c r="C391" s="37">
        <v>23.003166669999999</v>
      </c>
      <c r="D391" s="1">
        <v>300</v>
      </c>
      <c r="E391" s="1">
        <v>4.2</v>
      </c>
      <c r="F391" s="1">
        <v>0</v>
      </c>
      <c r="G391" s="1">
        <v>0</v>
      </c>
      <c r="H391" s="1">
        <v>0.28000000000000003</v>
      </c>
      <c r="I391" s="1">
        <v>3.89</v>
      </c>
      <c r="J391" s="40">
        <v>0.2636820231836442</v>
      </c>
    </row>
    <row r="392" spans="1:11">
      <c r="A392" s="1">
        <v>17</v>
      </c>
      <c r="B392" s="37">
        <v>137.00016669999999</v>
      </c>
      <c r="C392" s="37">
        <v>23.003166669999999</v>
      </c>
      <c r="D392" s="1">
        <v>400</v>
      </c>
      <c r="E392" s="1">
        <v>8.4</v>
      </c>
      <c r="F392" s="1">
        <v>0</v>
      </c>
      <c r="G392" s="1">
        <v>0</v>
      </c>
      <c r="H392" s="1">
        <v>0.56000000000000005</v>
      </c>
      <c r="I392" s="1">
        <v>8.44</v>
      </c>
      <c r="J392" s="32" t="s">
        <v>78</v>
      </c>
    </row>
    <row r="393" spans="1:11">
      <c r="A393" s="1">
        <v>17</v>
      </c>
      <c r="B393" s="37">
        <v>137.00016669999999</v>
      </c>
      <c r="C393" s="37">
        <v>23.003166669999999</v>
      </c>
      <c r="D393" s="1">
        <v>500</v>
      </c>
      <c r="E393" s="1">
        <v>17.100000000000001</v>
      </c>
      <c r="F393" s="1">
        <v>0</v>
      </c>
      <c r="G393" s="1">
        <v>0</v>
      </c>
      <c r="H393" s="1">
        <v>1.18</v>
      </c>
      <c r="I393" s="1">
        <v>21.6</v>
      </c>
      <c r="J393" s="32" t="s">
        <v>78</v>
      </c>
    </row>
    <row r="394" spans="1:11">
      <c r="A394" s="1">
        <v>17</v>
      </c>
      <c r="B394" s="37">
        <v>137.00016669999999</v>
      </c>
      <c r="C394" s="37">
        <v>23.003166669999999</v>
      </c>
      <c r="D394" s="1">
        <v>750</v>
      </c>
      <c r="E394" s="1">
        <v>35</v>
      </c>
      <c r="F394" s="1">
        <v>0</v>
      </c>
      <c r="G394" s="1">
        <v>0</v>
      </c>
      <c r="H394" s="1">
        <v>2.5</v>
      </c>
      <c r="I394" s="1">
        <v>76.599999999999994</v>
      </c>
      <c r="J394" s="32" t="s">
        <v>78</v>
      </c>
    </row>
    <row r="395" spans="1:11">
      <c r="A395" s="1">
        <v>17</v>
      </c>
      <c r="B395" s="37">
        <v>137.00016669999999</v>
      </c>
      <c r="C395" s="37">
        <v>23.003166669999999</v>
      </c>
      <c r="D395" s="1">
        <v>1000</v>
      </c>
      <c r="E395" s="1">
        <v>41.9</v>
      </c>
      <c r="F395" s="1">
        <v>0</v>
      </c>
      <c r="G395" s="1">
        <v>0</v>
      </c>
      <c r="H395" s="1">
        <v>2.92</v>
      </c>
      <c r="I395" s="1">
        <v>122</v>
      </c>
      <c r="J395" s="32" t="s">
        <v>78</v>
      </c>
    </row>
    <row r="396" spans="1:11">
      <c r="A396" s="1">
        <v>17</v>
      </c>
      <c r="B396" s="37">
        <v>137.00016669999999</v>
      </c>
      <c r="C396" s="37">
        <v>23.003166669999999</v>
      </c>
      <c r="D396" s="1">
        <v>1500</v>
      </c>
      <c r="E396" s="1">
        <v>40.5</v>
      </c>
      <c r="F396" s="1">
        <v>0</v>
      </c>
      <c r="G396" s="1">
        <v>0</v>
      </c>
      <c r="H396" s="1">
        <v>2.86</v>
      </c>
      <c r="I396" s="1">
        <v>140</v>
      </c>
      <c r="J396" s="32" t="s">
        <v>78</v>
      </c>
    </row>
    <row r="397" spans="1:11">
      <c r="A397" s="1">
        <v>17</v>
      </c>
      <c r="B397" s="37">
        <v>137.00016669999999</v>
      </c>
      <c r="C397" s="37">
        <v>23.003166669999999</v>
      </c>
      <c r="D397" s="1">
        <v>2000</v>
      </c>
      <c r="E397" s="1">
        <v>39.6</v>
      </c>
      <c r="F397" s="1">
        <v>0</v>
      </c>
      <c r="G397" s="1">
        <v>0</v>
      </c>
      <c r="H397" s="1">
        <v>2.75</v>
      </c>
      <c r="I397" s="1">
        <v>151</v>
      </c>
      <c r="J397" s="32" t="s">
        <v>78</v>
      </c>
    </row>
    <row r="398" spans="1:11">
      <c r="A398" s="1">
        <v>17</v>
      </c>
      <c r="B398" s="37">
        <v>137.00016669999999</v>
      </c>
      <c r="C398" s="37">
        <v>23.003166669999999</v>
      </c>
      <c r="D398" s="1">
        <v>2500</v>
      </c>
      <c r="E398" s="1">
        <v>38.799999999999997</v>
      </c>
      <c r="F398" s="1">
        <v>0</v>
      </c>
      <c r="G398" s="1">
        <v>0</v>
      </c>
      <c r="H398" s="1">
        <v>2.71</v>
      </c>
      <c r="I398" s="1">
        <v>155</v>
      </c>
      <c r="J398" s="32" t="s">
        <v>78</v>
      </c>
    </row>
    <row r="399" spans="1:11">
      <c r="A399" s="1">
        <v>17</v>
      </c>
      <c r="B399" s="37">
        <v>137.00016669999999</v>
      </c>
      <c r="C399" s="37">
        <v>23.003166669999999</v>
      </c>
      <c r="D399" s="1">
        <v>3020</v>
      </c>
      <c r="E399" s="1">
        <v>38.5</v>
      </c>
      <c r="F399" s="1">
        <v>0</v>
      </c>
      <c r="G399" s="1">
        <v>0</v>
      </c>
      <c r="H399" s="1">
        <v>2.71</v>
      </c>
      <c r="I399" s="1">
        <v>153</v>
      </c>
      <c r="J399" s="32" t="s">
        <v>78</v>
      </c>
      <c r="K399" s="1" t="s">
        <v>89</v>
      </c>
    </row>
  </sheetData>
  <autoFilter ref="D1:D399" xr:uid="{560AA660-2EB7-4ECA-AFEF-5D2210108A74}"/>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0998A-5F5E-402F-A7AB-DE4B7DE55702}">
  <dimension ref="A1:P391"/>
  <sheetViews>
    <sheetView workbookViewId="0">
      <selection activeCell="J26" sqref="J26"/>
    </sheetView>
  </sheetViews>
  <sheetFormatPr defaultRowHeight="18.75"/>
  <cols>
    <col min="1" max="1" width="9" style="1"/>
    <col min="2" max="2" width="10.875" style="37" customWidth="1"/>
    <col min="3" max="3" width="10.5" style="37" customWidth="1"/>
    <col min="4" max="4" width="9" style="1"/>
    <col min="5" max="5" width="12.5" style="32" customWidth="1"/>
    <col min="6" max="6" width="12.5" style="91" customWidth="1"/>
    <col min="7" max="7" width="12.25" style="1" customWidth="1"/>
    <col min="8" max="9" width="9" style="1"/>
  </cols>
  <sheetData>
    <row r="1" spans="1:16">
      <c r="A1" s="1" t="s">
        <v>106</v>
      </c>
    </row>
    <row r="2" spans="1:16">
      <c r="I2" s="38"/>
      <c r="J2" s="11"/>
      <c r="K2" s="11"/>
      <c r="L2" s="11"/>
      <c r="M2" s="11"/>
    </row>
    <row r="3" spans="1:16" ht="36">
      <c r="A3" s="41" t="s">
        <v>0</v>
      </c>
      <c r="B3" s="41" t="s">
        <v>69</v>
      </c>
      <c r="C3" s="41" t="s">
        <v>70</v>
      </c>
      <c r="D3" s="41" t="s">
        <v>58</v>
      </c>
      <c r="E3" s="90" t="s">
        <v>100</v>
      </c>
      <c r="F3" s="41" t="s">
        <v>101</v>
      </c>
      <c r="G3" s="42" t="s">
        <v>65</v>
      </c>
      <c r="I3" s="39"/>
      <c r="J3" s="1"/>
      <c r="K3" s="12"/>
      <c r="L3" s="12"/>
      <c r="M3" s="12"/>
      <c r="N3" s="8"/>
      <c r="O3" s="9"/>
      <c r="P3" s="8"/>
    </row>
    <row r="4" spans="1:16">
      <c r="A4" s="1">
        <v>2</v>
      </c>
      <c r="B4" s="37">
        <v>234.99633333333333</v>
      </c>
      <c r="C4" s="37">
        <v>39.984166666666667</v>
      </c>
      <c r="D4" s="1">
        <v>0</v>
      </c>
      <c r="E4" s="92">
        <v>4.0167176755790202</v>
      </c>
      <c r="F4" s="93">
        <v>1740.6788830978494</v>
      </c>
      <c r="J4" s="1"/>
    </row>
    <row r="5" spans="1:16">
      <c r="A5" s="1">
        <v>2</v>
      </c>
      <c r="B5" s="37">
        <v>234.99633333333333</v>
      </c>
      <c r="C5" s="37">
        <v>39.984166666666667</v>
      </c>
      <c r="D5" s="1">
        <v>10</v>
      </c>
      <c r="E5" s="92">
        <v>1.6900191889522174</v>
      </c>
      <c r="F5" s="93">
        <v>1600.9874673779509</v>
      </c>
      <c r="J5" s="1"/>
    </row>
    <row r="6" spans="1:16">
      <c r="A6" s="1">
        <v>2</v>
      </c>
      <c r="B6" s="37">
        <v>234.99633333333333</v>
      </c>
      <c r="C6" s="37">
        <v>39.984166666666667</v>
      </c>
      <c r="D6" s="1">
        <v>13</v>
      </c>
      <c r="E6" s="92">
        <v>0</v>
      </c>
      <c r="F6" s="93">
        <v>753.67745801336707</v>
      </c>
      <c r="G6" s="1" t="s">
        <v>102</v>
      </c>
      <c r="J6" s="1"/>
    </row>
    <row r="7" spans="1:16">
      <c r="A7" s="1">
        <v>2</v>
      </c>
      <c r="B7" s="37">
        <v>234.99633333333333</v>
      </c>
      <c r="C7" s="37">
        <v>39.984166666666667</v>
      </c>
      <c r="D7" s="1">
        <v>25</v>
      </c>
      <c r="E7" s="92">
        <v>0</v>
      </c>
      <c r="F7" s="93">
        <v>816.80632473845458</v>
      </c>
      <c r="G7" s="1" t="s">
        <v>103</v>
      </c>
      <c r="J7" s="1"/>
    </row>
    <row r="8" spans="1:16">
      <c r="A8" s="1">
        <v>2</v>
      </c>
      <c r="B8" s="37">
        <v>234.99633333333333</v>
      </c>
      <c r="C8" s="37">
        <v>39.984166666666667</v>
      </c>
      <c r="D8" s="1">
        <v>55</v>
      </c>
      <c r="E8" s="92">
        <v>0</v>
      </c>
      <c r="F8" s="93">
        <v>88.373156250781051</v>
      </c>
      <c r="G8" s="1" t="s">
        <v>104</v>
      </c>
      <c r="J8" s="1"/>
    </row>
    <row r="9" spans="1:16">
      <c r="A9" s="1">
        <v>2</v>
      </c>
      <c r="B9" s="37">
        <v>234.99633333333333</v>
      </c>
      <c r="C9" s="37">
        <v>39.984166666666667</v>
      </c>
      <c r="D9" s="1">
        <v>96</v>
      </c>
      <c r="E9" s="92">
        <v>0</v>
      </c>
      <c r="F9" s="93">
        <v>5.1646838751569701</v>
      </c>
      <c r="G9" s="1" t="s">
        <v>105</v>
      </c>
    </row>
    <row r="10" spans="1:16">
      <c r="A10" s="1">
        <v>3</v>
      </c>
      <c r="B10" s="37">
        <v>234.99083333333334</v>
      </c>
      <c r="C10" s="37">
        <v>34.998666666666665</v>
      </c>
      <c r="D10" s="1">
        <v>0</v>
      </c>
      <c r="E10" s="92">
        <v>0</v>
      </c>
      <c r="F10" s="93">
        <v>752.75862400262668</v>
      </c>
    </row>
    <row r="11" spans="1:16">
      <c r="A11" s="1">
        <v>3</v>
      </c>
      <c r="B11" s="37">
        <v>234.99083333333334</v>
      </c>
      <c r="C11" s="37">
        <v>34.998666666666665</v>
      </c>
      <c r="D11" s="1">
        <v>10</v>
      </c>
      <c r="E11" s="92">
        <v>0.53001119361625371</v>
      </c>
      <c r="F11" s="93">
        <v>692.97425855313691</v>
      </c>
    </row>
    <row r="12" spans="1:16">
      <c r="A12" s="1">
        <v>3</v>
      </c>
      <c r="B12" s="37">
        <v>234.99083333333334</v>
      </c>
      <c r="C12" s="37">
        <v>34.998666666666665</v>
      </c>
      <c r="D12" s="1">
        <v>19</v>
      </c>
      <c r="E12" s="92">
        <v>0</v>
      </c>
      <c r="F12" s="93">
        <v>305.39866800257369</v>
      </c>
      <c r="G12" s="1" t="s">
        <v>102</v>
      </c>
    </row>
    <row r="13" spans="1:16">
      <c r="A13" s="1">
        <v>3</v>
      </c>
      <c r="B13" s="37">
        <v>234.99083333333334</v>
      </c>
      <c r="C13" s="37">
        <v>34.998666666666665</v>
      </c>
      <c r="D13" s="1">
        <v>35</v>
      </c>
      <c r="E13" s="92">
        <v>0</v>
      </c>
      <c r="F13" s="93">
        <v>227.51432809561811</v>
      </c>
      <c r="G13" s="1" t="s">
        <v>103</v>
      </c>
    </row>
    <row r="14" spans="1:16">
      <c r="A14" s="1">
        <v>3</v>
      </c>
      <c r="B14" s="37">
        <v>234.99083333333334</v>
      </c>
      <c r="C14" s="37">
        <v>34.998666666666665</v>
      </c>
      <c r="D14" s="1">
        <v>72</v>
      </c>
      <c r="E14" s="92">
        <v>0.48386159322504707</v>
      </c>
      <c r="F14" s="93">
        <v>14.578417767620966</v>
      </c>
      <c r="G14" s="1" t="s">
        <v>104</v>
      </c>
    </row>
    <row r="15" spans="1:16">
      <c r="A15" s="1">
        <v>3</v>
      </c>
      <c r="B15" s="37">
        <v>234.99083333333334</v>
      </c>
      <c r="C15" s="37">
        <v>34.998666666666665</v>
      </c>
      <c r="D15" s="1">
        <v>116</v>
      </c>
      <c r="E15" s="92">
        <v>0.43366979974487241</v>
      </c>
      <c r="F15" s="93">
        <v>3.9999862940315554</v>
      </c>
      <c r="G15" s="1" t="s">
        <v>105</v>
      </c>
    </row>
    <row r="16" spans="1:16">
      <c r="A16" s="1">
        <v>4</v>
      </c>
      <c r="B16" s="37">
        <v>237.50083333333333</v>
      </c>
      <c r="C16" s="37">
        <v>30.000166666666665</v>
      </c>
      <c r="D16" s="1">
        <v>0</v>
      </c>
      <c r="E16" s="92">
        <v>1.036961295575155</v>
      </c>
      <c r="F16" s="93">
        <v>483.22260942300056</v>
      </c>
    </row>
    <row r="17" spans="1:7">
      <c r="A17" s="1">
        <v>4</v>
      </c>
      <c r="B17" s="37">
        <v>237.50083333333333</v>
      </c>
      <c r="C17" s="37">
        <v>30.000166666666665</v>
      </c>
      <c r="D17" s="1">
        <v>10</v>
      </c>
      <c r="E17" s="92">
        <v>0.69446645490258674</v>
      </c>
      <c r="F17" s="93">
        <v>199.27739492342738</v>
      </c>
    </row>
    <row r="18" spans="1:7">
      <c r="A18" s="1">
        <v>4</v>
      </c>
      <c r="B18" s="37">
        <v>237.50083333333333</v>
      </c>
      <c r="C18" s="37">
        <v>30.000166666666665</v>
      </c>
      <c r="D18" s="1">
        <v>25</v>
      </c>
      <c r="E18" s="32">
        <v>0.30464572352866826</v>
      </c>
      <c r="F18" s="91">
        <v>164.5531241688283</v>
      </c>
      <c r="G18" s="1" t="s">
        <v>102</v>
      </c>
    </row>
    <row r="19" spans="1:7">
      <c r="A19" s="1">
        <v>4</v>
      </c>
      <c r="B19" s="37">
        <v>237.50083333333333</v>
      </c>
      <c r="C19" s="37">
        <v>30.000166666666665</v>
      </c>
      <c r="D19" s="1">
        <v>48</v>
      </c>
      <c r="E19" s="32">
        <v>0</v>
      </c>
      <c r="F19" s="91">
        <v>68.650358776119589</v>
      </c>
      <c r="G19" s="1" t="s">
        <v>103</v>
      </c>
    </row>
    <row r="20" spans="1:7">
      <c r="A20" s="1">
        <v>4</v>
      </c>
      <c r="B20" s="37">
        <v>237.50083333333333</v>
      </c>
      <c r="C20" s="37">
        <v>30.000166666666665</v>
      </c>
      <c r="D20" s="1">
        <v>97</v>
      </c>
      <c r="E20" s="32">
        <v>0</v>
      </c>
      <c r="F20" s="91">
        <v>42.060482759669483</v>
      </c>
      <c r="G20" s="1" t="s">
        <v>104</v>
      </c>
    </row>
    <row r="21" spans="1:7">
      <c r="A21" s="1">
        <v>4</v>
      </c>
      <c r="B21" s="37">
        <v>237.50083333333333</v>
      </c>
      <c r="C21" s="37">
        <v>30.000166666666665</v>
      </c>
      <c r="D21" s="1">
        <v>142</v>
      </c>
      <c r="E21" s="32">
        <v>0.17962759735709405</v>
      </c>
      <c r="F21" s="91">
        <v>6.2324891565076612</v>
      </c>
      <c r="G21" s="1" t="s">
        <v>105</v>
      </c>
    </row>
    <row r="22" spans="1:7">
      <c r="A22" s="1">
        <v>6</v>
      </c>
      <c r="B22" s="37">
        <v>239.99966666666666</v>
      </c>
      <c r="C22" s="37">
        <v>23.001666666666665</v>
      </c>
      <c r="D22" s="1">
        <v>0</v>
      </c>
      <c r="E22" s="92">
        <v>1.7515291568237545</v>
      </c>
      <c r="F22" s="93">
        <v>358.04512224473081</v>
      </c>
    </row>
    <row r="23" spans="1:7">
      <c r="A23" s="1">
        <v>6</v>
      </c>
      <c r="B23" s="37">
        <v>239.99966666666666</v>
      </c>
      <c r="C23" s="37">
        <v>23.001666666666665</v>
      </c>
      <c r="D23" s="1">
        <v>10</v>
      </c>
      <c r="E23" s="92">
        <v>1.890035925178934</v>
      </c>
      <c r="F23" s="93">
        <v>268.72442530011057</v>
      </c>
    </row>
    <row r="24" spans="1:7">
      <c r="A24" s="1">
        <v>6</v>
      </c>
      <c r="B24" s="37">
        <v>239.99966666666666</v>
      </c>
      <c r="C24" s="37">
        <v>23.001666666666665</v>
      </c>
      <c r="D24" s="1">
        <v>28</v>
      </c>
      <c r="E24" s="92">
        <v>1.0754958442165257</v>
      </c>
      <c r="F24" s="93">
        <v>202.40840543472206</v>
      </c>
      <c r="G24" s="1" t="s">
        <v>102</v>
      </c>
    </row>
    <row r="25" spans="1:7">
      <c r="A25" s="1">
        <v>6</v>
      </c>
      <c r="B25" s="37">
        <v>239.99966666666666</v>
      </c>
      <c r="C25" s="37">
        <v>23.001666666666665</v>
      </c>
      <c r="D25" s="1">
        <v>51</v>
      </c>
      <c r="E25" s="92">
        <v>0.31161256887324895</v>
      </c>
      <c r="F25" s="93">
        <v>106.92874281157506</v>
      </c>
      <c r="G25" s="1" t="s">
        <v>103</v>
      </c>
    </row>
    <row r="26" spans="1:7">
      <c r="A26" s="1">
        <v>6</v>
      </c>
      <c r="B26" s="37">
        <v>239.99966666666666</v>
      </c>
      <c r="C26" s="37">
        <v>23.001666666666665</v>
      </c>
      <c r="D26" s="1">
        <v>104</v>
      </c>
      <c r="E26" s="92">
        <v>0</v>
      </c>
      <c r="F26" s="93">
        <v>7.8838725229524957</v>
      </c>
      <c r="G26" s="1" t="s">
        <v>104</v>
      </c>
    </row>
    <row r="27" spans="1:7">
      <c r="A27" s="1">
        <v>6</v>
      </c>
      <c r="B27" s="37">
        <v>239.99966666666666</v>
      </c>
      <c r="C27" s="37">
        <v>23.001666666666665</v>
      </c>
      <c r="D27" s="1">
        <v>143</v>
      </c>
      <c r="E27" s="92">
        <v>0.32727028186667168</v>
      </c>
      <c r="F27" s="93">
        <v>3.4797291014456455</v>
      </c>
      <c r="G27" s="1" t="s">
        <v>105</v>
      </c>
    </row>
    <row r="28" spans="1:7">
      <c r="A28" s="1">
        <v>7</v>
      </c>
      <c r="B28" s="37">
        <v>230</v>
      </c>
      <c r="C28" s="37">
        <v>23.000166666666665</v>
      </c>
      <c r="D28" s="1">
        <v>0</v>
      </c>
      <c r="E28" s="92">
        <v>2.982459871367896</v>
      </c>
      <c r="F28" s="93">
        <v>336.40978339099729</v>
      </c>
    </row>
    <row r="29" spans="1:7">
      <c r="A29" s="1">
        <v>7</v>
      </c>
      <c r="B29" s="37">
        <v>230</v>
      </c>
      <c r="C29" s="37">
        <v>23.000166666666665</v>
      </c>
      <c r="D29" s="1">
        <v>10</v>
      </c>
      <c r="E29" s="92">
        <v>3.0648550341780618</v>
      </c>
      <c r="F29" s="93">
        <v>379.79626445742343</v>
      </c>
    </row>
    <row r="30" spans="1:7">
      <c r="A30" s="1">
        <v>7</v>
      </c>
      <c r="B30" s="37">
        <v>230</v>
      </c>
      <c r="C30" s="37">
        <v>23.000166666666665</v>
      </c>
      <c r="D30" s="1">
        <v>26</v>
      </c>
      <c r="E30" s="92">
        <v>3.5342399895630274</v>
      </c>
      <c r="F30" s="93">
        <v>303.94638871583112</v>
      </c>
      <c r="G30" s="1" t="s">
        <v>102</v>
      </c>
    </row>
    <row r="31" spans="1:7">
      <c r="A31" s="1">
        <v>7</v>
      </c>
      <c r="B31" s="37">
        <v>230</v>
      </c>
      <c r="C31" s="37">
        <v>23.000166666666665</v>
      </c>
      <c r="D31" s="1">
        <v>57</v>
      </c>
      <c r="E31" s="92">
        <v>0.43185740523067523</v>
      </c>
      <c r="F31" s="93">
        <v>145.056498767542</v>
      </c>
      <c r="G31" s="1" t="s">
        <v>103</v>
      </c>
    </row>
    <row r="32" spans="1:7">
      <c r="A32" s="1">
        <v>7</v>
      </c>
      <c r="B32" s="37">
        <v>230</v>
      </c>
      <c r="C32" s="37">
        <v>23.000166666666665</v>
      </c>
      <c r="D32" s="1">
        <v>116</v>
      </c>
      <c r="E32" s="92">
        <v>0</v>
      </c>
      <c r="F32" s="93">
        <v>73.987327359922688</v>
      </c>
      <c r="G32" s="1" t="s">
        <v>104</v>
      </c>
    </row>
    <row r="33" spans="1:7">
      <c r="A33" s="1">
        <v>7</v>
      </c>
      <c r="B33" s="37">
        <v>230</v>
      </c>
      <c r="C33" s="37">
        <v>23.000166666666665</v>
      </c>
      <c r="D33" s="1">
        <v>160</v>
      </c>
      <c r="E33" s="92">
        <v>0</v>
      </c>
      <c r="F33" s="93">
        <v>9.3778467510694199</v>
      </c>
      <c r="G33" s="1" t="s">
        <v>105</v>
      </c>
    </row>
    <row r="34" spans="1:7">
      <c r="A34" s="1">
        <v>8</v>
      </c>
      <c r="B34" s="37">
        <v>220.00049999999999</v>
      </c>
      <c r="C34" s="37">
        <v>23.000166666666665</v>
      </c>
      <c r="D34" s="1">
        <v>0</v>
      </c>
      <c r="E34" s="92">
        <v>2.2481798403467654</v>
      </c>
      <c r="F34" s="93">
        <v>338.73574989770009</v>
      </c>
    </row>
    <row r="35" spans="1:7">
      <c r="A35" s="1">
        <v>8</v>
      </c>
      <c r="B35" s="37">
        <v>220.00049999999999</v>
      </c>
      <c r="C35" s="37">
        <v>23.000166666666665</v>
      </c>
      <c r="D35" s="1">
        <v>10</v>
      </c>
      <c r="E35" s="92">
        <v>3.1498907998491705</v>
      </c>
      <c r="F35" s="93">
        <v>351.24314837023223</v>
      </c>
    </row>
    <row r="36" spans="1:7">
      <c r="A36" s="1">
        <v>8</v>
      </c>
      <c r="B36" s="37">
        <v>220.00049999999999</v>
      </c>
      <c r="C36" s="37">
        <v>23.000166666666665</v>
      </c>
      <c r="D36" s="1">
        <v>24</v>
      </c>
      <c r="E36" s="32">
        <v>1.6769505730825653</v>
      </c>
      <c r="F36" s="91">
        <v>183.05910834919567</v>
      </c>
      <c r="G36" s="1" t="s">
        <v>102</v>
      </c>
    </row>
    <row r="37" spans="1:7">
      <c r="A37" s="1">
        <v>8</v>
      </c>
      <c r="B37" s="37">
        <v>220.00049999999999</v>
      </c>
      <c r="C37" s="37">
        <v>23.000166666666665</v>
      </c>
      <c r="D37" s="1">
        <v>51</v>
      </c>
      <c r="E37" s="32">
        <v>0.97666688502212329</v>
      </c>
      <c r="F37" s="91">
        <v>110.5186829334079</v>
      </c>
      <c r="G37" s="1" t="s">
        <v>103</v>
      </c>
    </row>
    <row r="38" spans="1:7">
      <c r="A38" s="1">
        <v>8</v>
      </c>
      <c r="B38" s="37">
        <v>220.00049999999999</v>
      </c>
      <c r="C38" s="37">
        <v>23.000166666666665</v>
      </c>
      <c r="D38" s="1">
        <v>110</v>
      </c>
      <c r="E38" s="32">
        <v>0</v>
      </c>
      <c r="F38" s="91">
        <v>15.77689580833799</v>
      </c>
      <c r="G38" s="1" t="s">
        <v>104</v>
      </c>
    </row>
    <row r="39" spans="1:7">
      <c r="A39" s="1">
        <v>8</v>
      </c>
      <c r="B39" s="37">
        <v>220.00049999999999</v>
      </c>
      <c r="C39" s="37">
        <v>23.000166666666665</v>
      </c>
      <c r="D39" s="1">
        <v>167</v>
      </c>
      <c r="E39" s="32">
        <v>0.12310053895098122</v>
      </c>
      <c r="F39" s="91">
        <v>4.1341740555497619</v>
      </c>
      <c r="G39" s="1" t="s">
        <v>105</v>
      </c>
    </row>
    <row r="40" spans="1:7">
      <c r="A40" s="1">
        <v>9</v>
      </c>
      <c r="B40" s="37">
        <v>210.00066666666666</v>
      </c>
      <c r="C40" s="37">
        <v>22.999166666666667</v>
      </c>
      <c r="D40" s="1">
        <v>0</v>
      </c>
      <c r="E40" s="32">
        <v>1.2494595684292897</v>
      </c>
      <c r="F40" s="91">
        <v>237.33876682711781</v>
      </c>
    </row>
    <row r="41" spans="1:7">
      <c r="A41" s="1">
        <v>9</v>
      </c>
      <c r="B41" s="37">
        <v>210.00066666666666</v>
      </c>
      <c r="C41" s="37">
        <v>22.999166666666667</v>
      </c>
      <c r="D41" s="1">
        <v>10</v>
      </c>
      <c r="E41" s="92">
        <v>3.8637711573031472</v>
      </c>
      <c r="F41" s="93">
        <v>318.45065013219335</v>
      </c>
    </row>
    <row r="42" spans="1:7">
      <c r="A42" s="1">
        <v>9</v>
      </c>
      <c r="B42" s="37">
        <v>210.00066666666666</v>
      </c>
      <c r="C42" s="37">
        <v>22.999166666666667</v>
      </c>
      <c r="D42" s="1">
        <v>25</v>
      </c>
      <c r="E42" s="92">
        <v>6.4028315501726532</v>
      </c>
      <c r="F42" s="93">
        <v>298.33035989386087</v>
      </c>
      <c r="G42" s="1" t="s">
        <v>102</v>
      </c>
    </row>
    <row r="43" spans="1:7">
      <c r="A43" s="1">
        <v>9</v>
      </c>
      <c r="B43" s="37">
        <v>210.00066666666666</v>
      </c>
      <c r="C43" s="37">
        <v>22.999166666666667</v>
      </c>
      <c r="D43" s="1">
        <v>51</v>
      </c>
      <c r="E43" s="92">
        <v>2.3475240472212024</v>
      </c>
      <c r="F43" s="93">
        <v>196.74209362389689</v>
      </c>
      <c r="G43" s="1" t="s">
        <v>103</v>
      </c>
    </row>
    <row r="44" spans="1:7">
      <c r="A44" s="1">
        <v>9</v>
      </c>
      <c r="B44" s="37">
        <v>210.00066666666666</v>
      </c>
      <c r="C44" s="37">
        <v>22.999166666666667</v>
      </c>
      <c r="D44" s="1">
        <v>106</v>
      </c>
      <c r="E44" s="92">
        <v>0</v>
      </c>
      <c r="F44" s="93">
        <v>108.14420392982927</v>
      </c>
      <c r="G44" s="1" t="s">
        <v>104</v>
      </c>
    </row>
    <row r="45" spans="1:7">
      <c r="A45" s="1">
        <v>9</v>
      </c>
      <c r="B45" s="37">
        <v>210.00066666666666</v>
      </c>
      <c r="C45" s="37">
        <v>22.999166666666667</v>
      </c>
      <c r="D45" s="1">
        <v>152</v>
      </c>
      <c r="E45" s="32">
        <v>7.2159101837896672E-2</v>
      </c>
      <c r="F45" s="91">
        <v>15.72988851199554</v>
      </c>
      <c r="G45" s="1" t="s">
        <v>105</v>
      </c>
    </row>
    <row r="46" spans="1:7">
      <c r="A46" s="1">
        <v>10</v>
      </c>
      <c r="B46" s="37">
        <v>199.99950000000001</v>
      </c>
      <c r="C46" s="37">
        <v>21.499833333333335</v>
      </c>
      <c r="D46" s="1">
        <v>0</v>
      </c>
      <c r="E46" s="92">
        <v>3.0426898691791884</v>
      </c>
      <c r="F46" s="93">
        <v>438.76866954134971</v>
      </c>
    </row>
    <row r="47" spans="1:7">
      <c r="A47" s="1">
        <v>10</v>
      </c>
      <c r="B47" s="37">
        <v>199.99950000000001</v>
      </c>
      <c r="C47" s="37">
        <v>21.499833333333335</v>
      </c>
      <c r="D47" s="1">
        <v>10</v>
      </c>
      <c r="E47" s="92">
        <v>6.1037399200071665</v>
      </c>
      <c r="F47" s="93">
        <v>321.32152832738916</v>
      </c>
    </row>
    <row r="48" spans="1:7">
      <c r="A48" s="1">
        <v>10</v>
      </c>
      <c r="B48" s="37">
        <v>199.99950000000001</v>
      </c>
      <c r="C48" s="37">
        <v>21.499833333333335</v>
      </c>
      <c r="D48" s="1">
        <v>25</v>
      </c>
      <c r="E48" s="92">
        <v>4.8127762352888883</v>
      </c>
      <c r="F48" s="93">
        <v>185.98836742426522</v>
      </c>
      <c r="G48" s="1" t="s">
        <v>102</v>
      </c>
    </row>
    <row r="49" spans="1:7">
      <c r="A49" s="1">
        <v>10</v>
      </c>
      <c r="B49" s="37">
        <v>199.99950000000001</v>
      </c>
      <c r="C49" s="37">
        <v>21.499833333333335</v>
      </c>
      <c r="D49" s="1">
        <v>48</v>
      </c>
      <c r="E49" s="92">
        <v>2.7120775254169835</v>
      </c>
      <c r="F49" s="93">
        <v>208.67783835263052</v>
      </c>
      <c r="G49" s="1" t="s">
        <v>103</v>
      </c>
    </row>
    <row r="50" spans="1:7">
      <c r="A50" s="1">
        <v>10</v>
      </c>
      <c r="B50" s="37">
        <v>199.99950000000001</v>
      </c>
      <c r="C50" s="37">
        <v>21.499833333333335</v>
      </c>
      <c r="D50" s="1">
        <v>104</v>
      </c>
      <c r="E50" s="92">
        <v>0</v>
      </c>
      <c r="F50" s="93">
        <v>33.991272438581056</v>
      </c>
      <c r="G50" s="1" t="s">
        <v>104</v>
      </c>
    </row>
    <row r="51" spans="1:7">
      <c r="A51" s="1">
        <v>10</v>
      </c>
      <c r="B51" s="37">
        <v>199.99950000000001</v>
      </c>
      <c r="C51" s="37">
        <v>21.499833333333335</v>
      </c>
      <c r="D51" s="1">
        <v>148</v>
      </c>
      <c r="E51" s="92">
        <v>0.33825888341612964</v>
      </c>
      <c r="F51" s="93">
        <v>6.313931656347707</v>
      </c>
      <c r="G51" s="1" t="s">
        <v>105</v>
      </c>
    </row>
    <row r="52" spans="1:7">
      <c r="A52" s="1">
        <v>11</v>
      </c>
      <c r="B52" s="37">
        <v>189.99933333333334</v>
      </c>
      <c r="C52" s="37">
        <v>21.5015</v>
      </c>
      <c r="D52" s="1">
        <v>0</v>
      </c>
      <c r="E52" s="92">
        <v>1.8931904167008706</v>
      </c>
      <c r="F52" s="93">
        <v>381.35141646257455</v>
      </c>
    </row>
    <row r="53" spans="1:7">
      <c r="A53" s="1">
        <v>11</v>
      </c>
      <c r="B53" s="37">
        <v>189.99933333333334</v>
      </c>
      <c r="C53" s="37">
        <v>21.5015</v>
      </c>
      <c r="D53" s="1">
        <v>10</v>
      </c>
      <c r="E53" s="92">
        <v>6.9033088295291716</v>
      </c>
      <c r="F53" s="93">
        <v>334.5331160847569</v>
      </c>
    </row>
    <row r="54" spans="1:7">
      <c r="A54" s="1">
        <v>11</v>
      </c>
      <c r="B54" s="37">
        <v>189.99933333333334</v>
      </c>
      <c r="C54" s="37">
        <v>21.5015</v>
      </c>
      <c r="D54" s="1">
        <v>29</v>
      </c>
      <c r="E54" s="92">
        <v>4.8141057151887647</v>
      </c>
      <c r="F54" s="93">
        <v>286.52434595904145</v>
      </c>
      <c r="G54" s="1" t="s">
        <v>102</v>
      </c>
    </row>
    <row r="55" spans="1:7">
      <c r="A55" s="1">
        <v>11</v>
      </c>
      <c r="B55" s="37">
        <v>189.99933333333334</v>
      </c>
      <c r="C55" s="37">
        <v>21.5015</v>
      </c>
      <c r="D55" s="1">
        <v>57</v>
      </c>
      <c r="E55" s="32">
        <v>0.42308630915376289</v>
      </c>
      <c r="F55" s="91">
        <v>116.84306826138518</v>
      </c>
      <c r="G55" s="1" t="s">
        <v>103</v>
      </c>
    </row>
    <row r="56" spans="1:7">
      <c r="A56" s="1">
        <v>11</v>
      </c>
      <c r="B56" s="37">
        <v>189.99933333333334</v>
      </c>
      <c r="C56" s="37">
        <v>21.5015</v>
      </c>
      <c r="D56" s="1">
        <v>108</v>
      </c>
      <c r="E56" s="32">
        <v>0</v>
      </c>
      <c r="F56" s="91">
        <v>27.219143713624909</v>
      </c>
      <c r="G56" s="1" t="s">
        <v>104</v>
      </c>
    </row>
    <row r="57" spans="1:7">
      <c r="A57" s="1">
        <v>11</v>
      </c>
      <c r="B57" s="37">
        <v>189.99933333333334</v>
      </c>
      <c r="C57" s="37">
        <v>21.5015</v>
      </c>
      <c r="D57" s="1">
        <v>144</v>
      </c>
      <c r="E57" s="32">
        <v>0</v>
      </c>
      <c r="F57" s="91">
        <v>5.8631957869970259</v>
      </c>
      <c r="G57" s="1" t="s">
        <v>105</v>
      </c>
    </row>
    <row r="58" spans="1:7">
      <c r="A58" s="1">
        <v>12</v>
      </c>
      <c r="B58" s="37">
        <v>180.00049999999999</v>
      </c>
      <c r="C58" s="37">
        <v>22.999166666666667</v>
      </c>
      <c r="D58" s="1">
        <v>0</v>
      </c>
      <c r="E58" s="32">
        <v>0.79866514789024956</v>
      </c>
      <c r="F58" s="91">
        <v>193.69970137699769</v>
      </c>
    </row>
    <row r="59" spans="1:7">
      <c r="A59" s="1">
        <v>12</v>
      </c>
      <c r="B59" s="37">
        <v>180.00049999999999</v>
      </c>
      <c r="C59" s="37">
        <v>22.999166666666667</v>
      </c>
      <c r="D59" s="1">
        <v>10</v>
      </c>
      <c r="E59" s="32">
        <v>7.0564548285632522</v>
      </c>
      <c r="F59" s="91">
        <v>360.89851591559625</v>
      </c>
    </row>
    <row r="60" spans="1:7">
      <c r="A60" s="1">
        <v>12</v>
      </c>
      <c r="B60" s="37">
        <v>180.00049999999999</v>
      </c>
      <c r="C60" s="37">
        <v>22.999166666666667</v>
      </c>
      <c r="D60" s="1">
        <v>25</v>
      </c>
      <c r="E60" s="32">
        <v>4.8523361424377924</v>
      </c>
      <c r="F60" s="91">
        <v>226.40584284377763</v>
      </c>
      <c r="G60" s="1" t="s">
        <v>102</v>
      </c>
    </row>
    <row r="61" spans="1:7">
      <c r="A61" s="1">
        <v>12</v>
      </c>
      <c r="B61" s="37">
        <v>180.00049999999999</v>
      </c>
      <c r="C61" s="37">
        <v>22.999166666666667</v>
      </c>
      <c r="D61" s="1">
        <v>52</v>
      </c>
      <c r="E61" s="32">
        <v>1.0430819617115334</v>
      </c>
      <c r="F61" s="91">
        <v>151.69438805970645</v>
      </c>
      <c r="G61" s="1" t="s">
        <v>103</v>
      </c>
    </row>
    <row r="62" spans="1:7">
      <c r="A62" s="1">
        <v>12</v>
      </c>
      <c r="B62" s="37">
        <v>180.00049999999999</v>
      </c>
      <c r="C62" s="37">
        <v>22.999166666666667</v>
      </c>
      <c r="D62" s="1">
        <v>111</v>
      </c>
      <c r="E62" s="32">
        <v>0</v>
      </c>
      <c r="F62" s="91">
        <v>7.8243349183154844</v>
      </c>
      <c r="G62" s="1" t="s">
        <v>104</v>
      </c>
    </row>
    <row r="63" spans="1:7">
      <c r="A63" s="1">
        <v>12</v>
      </c>
      <c r="B63" s="37">
        <v>180.00049999999999</v>
      </c>
      <c r="C63" s="37">
        <v>22.999166666666667</v>
      </c>
      <c r="D63" s="1">
        <v>151</v>
      </c>
      <c r="E63" s="32">
        <v>0</v>
      </c>
      <c r="F63" s="91">
        <v>2.8522176863544981</v>
      </c>
      <c r="G63" s="1" t="s">
        <v>105</v>
      </c>
    </row>
    <row r="64" spans="1:7">
      <c r="A64" s="1">
        <v>13</v>
      </c>
      <c r="B64" s="37">
        <v>169.99833333333333</v>
      </c>
      <c r="C64" s="37">
        <v>23.000666666666667</v>
      </c>
      <c r="D64" s="1">
        <v>0</v>
      </c>
      <c r="E64" s="32">
        <v>1.1552749772533393</v>
      </c>
      <c r="F64" s="91">
        <v>275.89523589466376</v>
      </c>
    </row>
    <row r="65" spans="1:7">
      <c r="A65" s="1">
        <v>13</v>
      </c>
      <c r="B65" s="37">
        <v>169.99833333333333</v>
      </c>
      <c r="C65" s="37">
        <v>23.000666666666667</v>
      </c>
      <c r="D65" s="1">
        <v>10</v>
      </c>
      <c r="E65" s="92">
        <v>2.9714055560354797</v>
      </c>
      <c r="F65" s="93">
        <v>255.78692497096279</v>
      </c>
    </row>
    <row r="66" spans="1:7">
      <c r="A66" s="1">
        <v>13</v>
      </c>
      <c r="B66" s="37">
        <v>169.99833333333333</v>
      </c>
      <c r="C66" s="37">
        <v>23.000666666666667</v>
      </c>
      <c r="D66" s="1">
        <v>27</v>
      </c>
      <c r="E66" s="92">
        <v>3.5405696587297442</v>
      </c>
      <c r="F66" s="93">
        <v>209.59417087724927</v>
      </c>
      <c r="G66" s="1" t="s">
        <v>102</v>
      </c>
    </row>
    <row r="67" spans="1:7">
      <c r="A67" s="1">
        <v>13</v>
      </c>
      <c r="B67" s="37">
        <v>169.99833333333333</v>
      </c>
      <c r="C67" s="37">
        <v>23.000666666666667</v>
      </c>
      <c r="D67" s="1">
        <v>56</v>
      </c>
      <c r="E67" s="92">
        <v>0</v>
      </c>
      <c r="F67" s="93">
        <v>73.592907003734183</v>
      </c>
      <c r="G67" s="1" t="s">
        <v>103</v>
      </c>
    </row>
    <row r="68" spans="1:7">
      <c r="A68" s="1">
        <v>13</v>
      </c>
      <c r="B68" s="37">
        <v>169.99833333333333</v>
      </c>
      <c r="C68" s="37">
        <v>23.000666666666667</v>
      </c>
      <c r="D68" s="1">
        <v>113</v>
      </c>
      <c r="E68" s="92">
        <v>0</v>
      </c>
      <c r="F68" s="93">
        <v>20.4232549848738</v>
      </c>
      <c r="G68" s="1" t="s">
        <v>104</v>
      </c>
    </row>
    <row r="69" spans="1:7">
      <c r="A69" s="1">
        <v>13</v>
      </c>
      <c r="B69" s="37">
        <v>169.99833333333333</v>
      </c>
      <c r="C69" s="37">
        <v>23.000666666666667</v>
      </c>
      <c r="D69" s="1">
        <v>159</v>
      </c>
      <c r="E69" s="92">
        <v>0</v>
      </c>
      <c r="F69" s="93">
        <v>6.8037948276580185</v>
      </c>
      <c r="G69" s="1" t="s">
        <v>105</v>
      </c>
    </row>
    <row r="70" spans="1:7">
      <c r="A70" s="1">
        <v>14</v>
      </c>
      <c r="B70" s="37">
        <v>159.99983333333333</v>
      </c>
      <c r="C70" s="37">
        <v>22.999833333333335</v>
      </c>
      <c r="D70" s="1">
        <v>0</v>
      </c>
      <c r="E70" s="92">
        <v>0.36845259560669341</v>
      </c>
      <c r="F70" s="93">
        <v>165.07404548344269</v>
      </c>
    </row>
    <row r="71" spans="1:7">
      <c r="A71" s="1">
        <v>14</v>
      </c>
      <c r="B71" s="37">
        <v>159.99983333333333</v>
      </c>
      <c r="C71" s="37">
        <v>22.999833333333335</v>
      </c>
      <c r="D71" s="1">
        <v>10</v>
      </c>
      <c r="E71" s="92">
        <v>1.8293947949629903</v>
      </c>
      <c r="F71" s="93">
        <v>190.71330111752519</v>
      </c>
    </row>
    <row r="72" spans="1:7">
      <c r="A72" s="1">
        <v>14</v>
      </c>
      <c r="B72" s="37">
        <v>159.99983333333333</v>
      </c>
      <c r="C72" s="37">
        <v>22.999833333333335</v>
      </c>
      <c r="D72" s="1">
        <v>28</v>
      </c>
      <c r="E72" s="92">
        <v>2.9896494400905937</v>
      </c>
      <c r="F72" s="93">
        <v>199.15570841823774</v>
      </c>
      <c r="G72" s="1" t="s">
        <v>102</v>
      </c>
    </row>
    <row r="73" spans="1:7">
      <c r="A73" s="1">
        <v>14</v>
      </c>
      <c r="B73" s="37">
        <v>159.99983333333333</v>
      </c>
      <c r="C73" s="37">
        <v>22.999833333333335</v>
      </c>
      <c r="D73" s="1">
        <v>56</v>
      </c>
      <c r="E73" s="92">
        <v>0</v>
      </c>
      <c r="F73" s="93">
        <v>76.839833970556413</v>
      </c>
      <c r="G73" s="1" t="s">
        <v>103</v>
      </c>
    </row>
    <row r="74" spans="1:7">
      <c r="A74" s="1">
        <v>14</v>
      </c>
      <c r="B74" s="37">
        <v>159.99983333333333</v>
      </c>
      <c r="C74" s="37">
        <v>22.999833333333335</v>
      </c>
      <c r="D74" s="1">
        <v>114</v>
      </c>
      <c r="E74" s="92">
        <v>0</v>
      </c>
      <c r="F74" s="93">
        <v>4.414683744537264</v>
      </c>
      <c r="G74" s="1" t="s">
        <v>104</v>
      </c>
    </row>
    <row r="75" spans="1:7">
      <c r="A75" s="1">
        <v>14</v>
      </c>
      <c r="B75" s="37">
        <v>159.99983333333333</v>
      </c>
      <c r="C75" s="37">
        <v>22.999833333333335</v>
      </c>
      <c r="D75" s="1">
        <v>161</v>
      </c>
      <c r="E75" s="92">
        <v>0</v>
      </c>
      <c r="F75" s="93">
        <v>2.0126719086485219</v>
      </c>
      <c r="G75" s="1" t="s">
        <v>105</v>
      </c>
    </row>
    <row r="76" spans="1:7">
      <c r="A76" s="1">
        <v>15</v>
      </c>
      <c r="B76" s="37">
        <v>150.00133333333332</v>
      </c>
      <c r="C76" s="37">
        <v>22.999333333333333</v>
      </c>
      <c r="D76" s="1">
        <v>0</v>
      </c>
      <c r="E76" s="92">
        <v>0.73280540650673809</v>
      </c>
      <c r="F76" s="93">
        <v>206.95023513427063</v>
      </c>
    </row>
    <row r="77" spans="1:7">
      <c r="A77" s="1">
        <v>15</v>
      </c>
      <c r="B77" s="37">
        <v>150.00133333333332</v>
      </c>
      <c r="C77" s="37">
        <v>22.999333333333333</v>
      </c>
      <c r="D77" s="1">
        <v>10</v>
      </c>
      <c r="E77" s="92">
        <v>0.88496966984498759</v>
      </c>
      <c r="F77" s="93">
        <v>370.63549859229238</v>
      </c>
    </row>
    <row r="78" spans="1:7">
      <c r="A78" s="1">
        <v>15</v>
      </c>
      <c r="B78" s="37">
        <v>150.00133333333332</v>
      </c>
      <c r="C78" s="37">
        <v>22.999333333333333</v>
      </c>
      <c r="D78" s="1">
        <v>33</v>
      </c>
      <c r="E78" s="92">
        <v>0.51057770922976164</v>
      </c>
      <c r="F78" s="93">
        <v>288.60840489750694</v>
      </c>
      <c r="G78" s="1" t="s">
        <v>102</v>
      </c>
    </row>
    <row r="79" spans="1:7">
      <c r="A79" s="1">
        <v>15</v>
      </c>
      <c r="B79" s="37">
        <v>150.00133333333332</v>
      </c>
      <c r="C79" s="37">
        <v>22.999333333333333</v>
      </c>
      <c r="D79" s="1">
        <v>57</v>
      </c>
      <c r="E79" s="32">
        <v>0.40126893390314927</v>
      </c>
      <c r="F79" s="91">
        <v>248.4852690597873</v>
      </c>
      <c r="G79" s="1" t="s">
        <v>103</v>
      </c>
    </row>
    <row r="80" spans="1:7">
      <c r="A80" s="1">
        <v>15</v>
      </c>
      <c r="B80" s="37">
        <v>150.00133333333332</v>
      </c>
      <c r="C80" s="37">
        <v>22.999333333333333</v>
      </c>
      <c r="D80" s="1">
        <v>103</v>
      </c>
      <c r="E80" s="32">
        <v>0</v>
      </c>
      <c r="F80" s="91">
        <v>48.078057900346408</v>
      </c>
      <c r="G80" s="1" t="s">
        <v>104</v>
      </c>
    </row>
    <row r="81" spans="1:7">
      <c r="A81" s="1">
        <v>15</v>
      </c>
      <c r="B81" s="37">
        <v>150.00133333333332</v>
      </c>
      <c r="C81" s="37">
        <v>22.999333333333333</v>
      </c>
      <c r="D81" s="1">
        <v>137</v>
      </c>
      <c r="E81" s="32">
        <v>0</v>
      </c>
      <c r="F81" s="91">
        <v>10.966231133159592</v>
      </c>
      <c r="G81" s="1" t="s">
        <v>105</v>
      </c>
    </row>
    <row r="82" spans="1:7">
      <c r="A82" s="1">
        <v>16</v>
      </c>
      <c r="B82" s="37">
        <v>139.99983333333333</v>
      </c>
      <c r="C82" s="37">
        <v>23.000499999999999</v>
      </c>
      <c r="D82" s="1">
        <v>0</v>
      </c>
      <c r="E82" s="32">
        <v>0.61339383427496608</v>
      </c>
      <c r="F82" s="91">
        <v>259.73172498402607</v>
      </c>
    </row>
    <row r="83" spans="1:7">
      <c r="A83" s="1">
        <v>16</v>
      </c>
      <c r="B83" s="37">
        <v>139.99983333333333</v>
      </c>
      <c r="C83" s="37">
        <v>23.000499999999999</v>
      </c>
      <c r="D83" s="1">
        <v>10</v>
      </c>
      <c r="E83" s="32">
        <v>0.70417463978420614</v>
      </c>
      <c r="F83" s="91">
        <v>313.53357527895741</v>
      </c>
    </row>
    <row r="84" spans="1:7">
      <c r="A84" s="1">
        <v>16</v>
      </c>
      <c r="B84" s="37">
        <v>139.99983333333333</v>
      </c>
      <c r="C84" s="37">
        <v>23.000499999999999</v>
      </c>
      <c r="D84" s="1">
        <v>25</v>
      </c>
      <c r="E84" s="32">
        <v>0.47347883381352757</v>
      </c>
      <c r="F84" s="91">
        <v>178.35318865069493</v>
      </c>
      <c r="G84" s="1" t="s">
        <v>102</v>
      </c>
    </row>
    <row r="85" spans="1:7">
      <c r="A85" s="1">
        <v>16</v>
      </c>
      <c r="B85" s="37">
        <v>139.99983333333333</v>
      </c>
      <c r="C85" s="37">
        <v>23.000499999999999</v>
      </c>
      <c r="D85" s="1">
        <v>53</v>
      </c>
      <c r="E85" s="32">
        <v>0.31103367863054998</v>
      </c>
      <c r="F85" s="91">
        <v>89.756405578000567</v>
      </c>
      <c r="G85" s="1" t="s">
        <v>103</v>
      </c>
    </row>
    <row r="86" spans="1:7">
      <c r="A86" s="1">
        <v>16</v>
      </c>
      <c r="B86" s="37">
        <v>139.99983333333333</v>
      </c>
      <c r="C86" s="37">
        <v>23.000499999999999</v>
      </c>
      <c r="D86" s="1">
        <v>106</v>
      </c>
      <c r="E86" s="32">
        <v>0</v>
      </c>
      <c r="F86" s="91">
        <v>11.919538749782632</v>
      </c>
      <c r="G86" s="1" t="s">
        <v>104</v>
      </c>
    </row>
    <row r="87" spans="1:7">
      <c r="A87" s="1">
        <v>16</v>
      </c>
      <c r="B87" s="37">
        <v>139.99983333333333</v>
      </c>
      <c r="C87" s="37">
        <v>23.000499999999999</v>
      </c>
      <c r="D87" s="1">
        <v>149</v>
      </c>
      <c r="E87" s="32">
        <v>0</v>
      </c>
      <c r="F87" s="91">
        <v>1.6546480666131811</v>
      </c>
      <c r="G87" s="1" t="s">
        <v>105</v>
      </c>
    </row>
    <row r="88" spans="1:7">
      <c r="A88" s="1">
        <v>17</v>
      </c>
      <c r="B88" s="37">
        <v>137.00016666666667</v>
      </c>
      <c r="C88" s="37">
        <v>23.003166666666665</v>
      </c>
      <c r="D88" s="1">
        <v>0</v>
      </c>
      <c r="E88" s="92">
        <v>0.20436280404569607</v>
      </c>
      <c r="F88" s="93">
        <v>207.55942206005028</v>
      </c>
    </row>
    <row r="89" spans="1:7">
      <c r="A89" s="1">
        <v>17</v>
      </c>
      <c r="B89" s="37">
        <v>137.00016666666667</v>
      </c>
      <c r="C89" s="37">
        <v>23.003166666666665</v>
      </c>
      <c r="D89" s="1">
        <v>10</v>
      </c>
      <c r="E89" s="92">
        <v>1.2151672359540542</v>
      </c>
      <c r="F89" s="93">
        <v>334.05600915833929</v>
      </c>
    </row>
    <row r="90" spans="1:7">
      <c r="A90" s="1">
        <v>17</v>
      </c>
      <c r="B90" s="37">
        <v>137.00016666666667</v>
      </c>
      <c r="C90" s="37">
        <v>23.003166666666665</v>
      </c>
      <c r="D90" s="1">
        <v>28</v>
      </c>
      <c r="E90" s="92">
        <v>1.0011888299243379</v>
      </c>
      <c r="F90" s="93">
        <v>249.20602698134587</v>
      </c>
      <c r="G90" s="1" t="s">
        <v>102</v>
      </c>
    </row>
    <row r="91" spans="1:7">
      <c r="A91" s="1">
        <v>17</v>
      </c>
      <c r="B91" s="37">
        <v>137.00016666666667</v>
      </c>
      <c r="C91" s="37">
        <v>23.003166666666665</v>
      </c>
      <c r="D91" s="1">
        <v>60</v>
      </c>
      <c r="E91" s="92">
        <v>0.5573937617460849</v>
      </c>
      <c r="F91" s="93">
        <v>158.47292355429556</v>
      </c>
      <c r="G91" s="1" t="s">
        <v>103</v>
      </c>
    </row>
    <row r="92" spans="1:7">
      <c r="A92" s="1">
        <v>17</v>
      </c>
      <c r="B92" s="37">
        <v>137.00016666666667</v>
      </c>
      <c r="C92" s="37">
        <v>23.003166666666665</v>
      </c>
      <c r="D92" s="1">
        <v>117</v>
      </c>
      <c r="E92" s="92">
        <v>0</v>
      </c>
      <c r="F92" s="93">
        <v>50.41149512526944</v>
      </c>
      <c r="G92" s="1" t="s">
        <v>104</v>
      </c>
    </row>
    <row r="93" spans="1:7">
      <c r="A93" s="3">
        <v>17</v>
      </c>
      <c r="B93" s="86">
        <v>137.00016666666667</v>
      </c>
      <c r="C93" s="86">
        <v>23.003166666666665</v>
      </c>
      <c r="D93" s="3">
        <v>162</v>
      </c>
      <c r="E93" s="94">
        <v>0</v>
      </c>
      <c r="F93" s="95">
        <v>2.5918530119262622</v>
      </c>
      <c r="G93" s="3" t="s">
        <v>105</v>
      </c>
    </row>
    <row r="94" spans="1:7">
      <c r="E94" s="92"/>
      <c r="F94" s="93"/>
    </row>
    <row r="95" spans="1:7">
      <c r="E95" s="92"/>
      <c r="F95" s="93"/>
    </row>
    <row r="96" spans="1:7">
      <c r="E96" s="92"/>
      <c r="F96" s="93"/>
    </row>
    <row r="97" spans="5:6">
      <c r="E97" s="92"/>
      <c r="F97" s="93"/>
    </row>
    <row r="98" spans="5:6">
      <c r="E98" s="92"/>
      <c r="F98" s="93"/>
    </row>
    <row r="99" spans="5:6">
      <c r="E99" s="92"/>
      <c r="F99" s="93"/>
    </row>
    <row r="100" spans="5:6">
      <c r="E100" s="92"/>
      <c r="F100" s="93"/>
    </row>
    <row r="101" spans="5:6">
      <c r="E101" s="92"/>
      <c r="F101" s="93"/>
    </row>
    <row r="111" spans="5:6">
      <c r="E111" s="92"/>
      <c r="F111" s="93"/>
    </row>
    <row r="112" spans="5:6">
      <c r="E112" s="92"/>
      <c r="F112" s="93"/>
    </row>
    <row r="113" spans="5:6">
      <c r="E113" s="92"/>
      <c r="F113" s="93"/>
    </row>
    <row r="114" spans="5:6">
      <c r="E114" s="92"/>
      <c r="F114" s="93"/>
    </row>
    <row r="115" spans="5:6">
      <c r="E115" s="92"/>
      <c r="F115" s="93"/>
    </row>
    <row r="116" spans="5:6">
      <c r="E116" s="92"/>
      <c r="F116" s="93"/>
    </row>
    <row r="117" spans="5:6">
      <c r="E117" s="92"/>
      <c r="F117" s="93"/>
    </row>
    <row r="118" spans="5:6">
      <c r="E118" s="92"/>
      <c r="F118" s="93"/>
    </row>
    <row r="119" spans="5:6">
      <c r="E119" s="92"/>
      <c r="F119" s="93"/>
    </row>
    <row r="120" spans="5:6">
      <c r="E120" s="92"/>
      <c r="F120" s="93"/>
    </row>
    <row r="121" spans="5:6">
      <c r="E121" s="92"/>
      <c r="F121" s="93"/>
    </row>
    <row r="122" spans="5:6">
      <c r="E122" s="92"/>
      <c r="F122" s="93"/>
    </row>
    <row r="123" spans="5:6">
      <c r="E123" s="92"/>
      <c r="F123" s="93"/>
    </row>
    <row r="124" spans="5:6">
      <c r="E124" s="92"/>
      <c r="F124" s="93"/>
    </row>
    <row r="134" spans="5:6">
      <c r="E134" s="92"/>
      <c r="F134" s="93"/>
    </row>
    <row r="135" spans="5:6">
      <c r="E135" s="92"/>
      <c r="F135" s="93"/>
    </row>
    <row r="136" spans="5:6">
      <c r="E136" s="92"/>
      <c r="F136" s="93"/>
    </row>
    <row r="137" spans="5:6">
      <c r="E137" s="92"/>
      <c r="F137" s="93"/>
    </row>
    <row r="138" spans="5:6">
      <c r="E138" s="92"/>
      <c r="F138" s="93"/>
    </row>
    <row r="139" spans="5:6">
      <c r="E139" s="92"/>
      <c r="F139" s="93"/>
    </row>
    <row r="140" spans="5:6">
      <c r="E140" s="92"/>
      <c r="F140" s="93"/>
    </row>
    <row r="141" spans="5:6">
      <c r="E141" s="92"/>
      <c r="F141" s="93"/>
    </row>
    <row r="142" spans="5:6">
      <c r="E142" s="92"/>
      <c r="F142" s="93"/>
    </row>
    <row r="143" spans="5:6">
      <c r="E143" s="92"/>
      <c r="F143" s="93"/>
    </row>
    <row r="144" spans="5:6">
      <c r="E144" s="92"/>
      <c r="F144" s="93"/>
    </row>
    <row r="145" spans="5:6">
      <c r="E145" s="92"/>
      <c r="F145" s="93"/>
    </row>
    <row r="146" spans="5:6">
      <c r="E146" s="92"/>
      <c r="F146" s="93"/>
    </row>
    <row r="147" spans="5:6">
      <c r="E147" s="92"/>
      <c r="F147" s="93"/>
    </row>
    <row r="158" spans="5:6">
      <c r="E158" s="92"/>
      <c r="F158" s="93"/>
    </row>
    <row r="159" spans="5:6">
      <c r="E159" s="92"/>
      <c r="F159" s="93"/>
    </row>
    <row r="160" spans="5:6">
      <c r="E160" s="92"/>
      <c r="F160" s="93"/>
    </row>
    <row r="161" spans="5:6">
      <c r="E161" s="92"/>
      <c r="F161" s="93"/>
    </row>
    <row r="162" spans="5:6">
      <c r="E162" s="92"/>
      <c r="F162" s="93"/>
    </row>
    <row r="163" spans="5:6">
      <c r="E163" s="92"/>
      <c r="F163" s="93"/>
    </row>
    <row r="164" spans="5:6">
      <c r="E164" s="92"/>
      <c r="F164" s="93"/>
    </row>
    <row r="165" spans="5:6">
      <c r="E165" s="92"/>
      <c r="F165" s="93"/>
    </row>
    <row r="166" spans="5:6">
      <c r="E166" s="92"/>
      <c r="F166" s="93"/>
    </row>
    <row r="167" spans="5:6">
      <c r="E167" s="92"/>
      <c r="F167" s="93"/>
    </row>
    <row r="168" spans="5:6">
      <c r="E168" s="92"/>
      <c r="F168" s="93"/>
    </row>
    <row r="169" spans="5:6">
      <c r="E169" s="92"/>
      <c r="F169" s="93"/>
    </row>
    <row r="170" spans="5:6">
      <c r="E170" s="92"/>
      <c r="F170" s="93"/>
    </row>
    <row r="171" spans="5:6">
      <c r="E171" s="92"/>
      <c r="F171" s="93"/>
    </row>
    <row r="182" spans="5:6">
      <c r="E182" s="92"/>
      <c r="F182" s="93"/>
    </row>
    <row r="183" spans="5:6">
      <c r="E183" s="92"/>
      <c r="F183" s="93"/>
    </row>
    <row r="184" spans="5:6">
      <c r="E184" s="92"/>
      <c r="F184" s="93"/>
    </row>
    <row r="185" spans="5:6">
      <c r="E185" s="92"/>
      <c r="F185" s="93"/>
    </row>
    <row r="186" spans="5:6">
      <c r="E186" s="92"/>
      <c r="F186" s="93"/>
    </row>
    <row r="187" spans="5:6">
      <c r="E187" s="92"/>
      <c r="F187" s="93"/>
    </row>
    <row r="188" spans="5:6">
      <c r="E188" s="92"/>
      <c r="F188" s="93"/>
    </row>
    <row r="189" spans="5:6">
      <c r="E189" s="92"/>
      <c r="F189" s="93"/>
    </row>
    <row r="190" spans="5:6">
      <c r="E190" s="92"/>
      <c r="F190" s="93"/>
    </row>
    <row r="191" spans="5:6">
      <c r="E191" s="92"/>
      <c r="F191" s="93"/>
    </row>
    <row r="192" spans="5:6">
      <c r="E192" s="92"/>
      <c r="F192" s="93"/>
    </row>
    <row r="193" spans="5:6">
      <c r="E193" s="92"/>
      <c r="F193" s="93"/>
    </row>
    <row r="194" spans="5:6">
      <c r="E194" s="92"/>
      <c r="F194" s="93"/>
    </row>
    <row r="195" spans="5:6">
      <c r="E195" s="92"/>
      <c r="F195" s="93"/>
    </row>
    <row r="207" spans="5:6">
      <c r="E207" s="92"/>
      <c r="F207" s="93"/>
    </row>
    <row r="208" spans="5:6">
      <c r="E208" s="92"/>
      <c r="F208" s="93"/>
    </row>
    <row r="209" spans="5:6">
      <c r="E209" s="92"/>
      <c r="F209" s="93"/>
    </row>
    <row r="210" spans="5:6">
      <c r="E210" s="92"/>
      <c r="F210" s="93"/>
    </row>
    <row r="211" spans="5:6">
      <c r="E211" s="92"/>
      <c r="F211" s="93"/>
    </row>
    <row r="212" spans="5:6">
      <c r="E212" s="92"/>
      <c r="F212" s="93"/>
    </row>
    <row r="213" spans="5:6">
      <c r="E213" s="92"/>
      <c r="F213" s="93"/>
    </row>
    <row r="214" spans="5:6">
      <c r="E214" s="92"/>
      <c r="F214" s="93"/>
    </row>
    <row r="215" spans="5:6">
      <c r="E215" s="92"/>
      <c r="F215" s="93"/>
    </row>
    <row r="216" spans="5:6">
      <c r="E216" s="92"/>
      <c r="F216" s="93"/>
    </row>
    <row r="217" spans="5:6">
      <c r="E217" s="92"/>
      <c r="F217" s="93"/>
    </row>
    <row r="218" spans="5:6">
      <c r="E218" s="92"/>
      <c r="F218" s="93"/>
    </row>
    <row r="219" spans="5:6">
      <c r="E219" s="92"/>
      <c r="F219" s="93"/>
    </row>
    <row r="220" spans="5:6">
      <c r="E220" s="92"/>
      <c r="F220" s="93"/>
    </row>
    <row r="230" spans="5:6">
      <c r="E230" s="92"/>
      <c r="F230" s="93"/>
    </row>
    <row r="231" spans="5:6">
      <c r="E231" s="92"/>
      <c r="F231" s="93"/>
    </row>
    <row r="232" spans="5:6">
      <c r="E232" s="92"/>
      <c r="F232" s="93"/>
    </row>
    <row r="233" spans="5:6">
      <c r="E233" s="92"/>
      <c r="F233" s="93"/>
    </row>
    <row r="234" spans="5:6">
      <c r="E234" s="92"/>
      <c r="F234" s="93"/>
    </row>
    <row r="235" spans="5:6">
      <c r="E235" s="92"/>
      <c r="F235" s="93"/>
    </row>
    <row r="236" spans="5:6">
      <c r="E236" s="92"/>
      <c r="F236" s="93"/>
    </row>
    <row r="237" spans="5:6">
      <c r="E237" s="92"/>
      <c r="F237" s="93"/>
    </row>
    <row r="238" spans="5:6">
      <c r="E238" s="92"/>
      <c r="F238" s="93"/>
    </row>
    <row r="239" spans="5:6">
      <c r="E239" s="92"/>
      <c r="F239" s="93"/>
    </row>
    <row r="240" spans="5:6">
      <c r="E240" s="92"/>
      <c r="F240" s="93"/>
    </row>
    <row r="241" spans="5:6">
      <c r="E241" s="92"/>
      <c r="F241" s="93"/>
    </row>
    <row r="242" spans="5:6">
      <c r="E242" s="92"/>
      <c r="F242" s="93"/>
    </row>
    <row r="243" spans="5:6">
      <c r="E243" s="92"/>
      <c r="F243" s="93"/>
    </row>
    <row r="254" spans="5:6">
      <c r="E254" s="92"/>
      <c r="F254" s="93"/>
    </row>
    <row r="255" spans="5:6">
      <c r="E255" s="92"/>
      <c r="F255" s="93"/>
    </row>
    <row r="256" spans="5:6">
      <c r="E256" s="92"/>
      <c r="F256" s="93"/>
    </row>
    <row r="257" spans="5:6">
      <c r="E257" s="92"/>
      <c r="F257" s="93"/>
    </row>
    <row r="258" spans="5:6">
      <c r="E258" s="92"/>
      <c r="F258" s="93"/>
    </row>
    <row r="259" spans="5:6">
      <c r="E259" s="92"/>
      <c r="F259" s="93"/>
    </row>
    <row r="260" spans="5:6">
      <c r="E260" s="92"/>
      <c r="F260" s="93"/>
    </row>
    <row r="261" spans="5:6">
      <c r="E261" s="92"/>
      <c r="F261" s="93"/>
    </row>
    <row r="262" spans="5:6">
      <c r="E262" s="92"/>
      <c r="F262" s="93"/>
    </row>
    <row r="263" spans="5:6">
      <c r="E263" s="92"/>
      <c r="F263" s="93"/>
    </row>
    <row r="264" spans="5:6">
      <c r="E264" s="92"/>
      <c r="F264" s="93"/>
    </row>
    <row r="265" spans="5:6">
      <c r="E265" s="92"/>
      <c r="F265" s="93"/>
    </row>
    <row r="266" spans="5:6">
      <c r="E266" s="92"/>
      <c r="F266" s="93"/>
    </row>
    <row r="267" spans="5:6">
      <c r="E267" s="92"/>
      <c r="F267" s="93"/>
    </row>
    <row r="279" spans="5:6">
      <c r="E279" s="92"/>
      <c r="F279" s="93"/>
    </row>
    <row r="280" spans="5:6">
      <c r="E280" s="92"/>
      <c r="F280" s="93"/>
    </row>
    <row r="281" spans="5:6">
      <c r="E281" s="92"/>
      <c r="F281" s="93"/>
    </row>
    <row r="282" spans="5:6">
      <c r="E282" s="92"/>
      <c r="F282" s="93"/>
    </row>
    <row r="283" spans="5:6">
      <c r="E283" s="92"/>
      <c r="F283" s="93"/>
    </row>
    <row r="284" spans="5:6">
      <c r="E284" s="92"/>
      <c r="F284" s="93"/>
    </row>
    <row r="285" spans="5:6">
      <c r="E285" s="92"/>
      <c r="F285" s="93"/>
    </row>
    <row r="286" spans="5:6">
      <c r="E286" s="92"/>
      <c r="F286" s="93"/>
    </row>
    <row r="287" spans="5:6">
      <c r="E287" s="92"/>
      <c r="F287" s="93"/>
    </row>
    <row r="288" spans="5:6">
      <c r="E288" s="92"/>
      <c r="F288" s="93"/>
    </row>
    <row r="289" spans="5:6">
      <c r="E289" s="92"/>
      <c r="F289" s="93"/>
    </row>
    <row r="290" spans="5:6">
      <c r="E290" s="92"/>
      <c r="F290" s="93"/>
    </row>
    <row r="291" spans="5:6">
      <c r="E291" s="92"/>
      <c r="F291" s="93"/>
    </row>
    <row r="292" spans="5:6">
      <c r="E292" s="92"/>
      <c r="F292" s="93"/>
    </row>
    <row r="304" spans="5:6">
      <c r="E304" s="92"/>
      <c r="F304" s="93"/>
    </row>
    <row r="305" spans="5:6">
      <c r="E305" s="92"/>
      <c r="F305" s="93"/>
    </row>
    <row r="306" spans="5:6">
      <c r="E306" s="92"/>
      <c r="F306" s="93"/>
    </row>
    <row r="307" spans="5:6">
      <c r="E307" s="92"/>
      <c r="F307" s="93"/>
    </row>
    <row r="308" spans="5:6">
      <c r="E308" s="92"/>
      <c r="F308" s="93"/>
    </row>
    <row r="309" spans="5:6">
      <c r="E309" s="92"/>
      <c r="F309" s="93"/>
    </row>
    <row r="310" spans="5:6">
      <c r="E310" s="92"/>
      <c r="F310" s="93"/>
    </row>
    <row r="311" spans="5:6">
      <c r="E311" s="92"/>
      <c r="F311" s="93"/>
    </row>
    <row r="312" spans="5:6">
      <c r="E312" s="92"/>
      <c r="F312" s="93"/>
    </row>
    <row r="313" spans="5:6">
      <c r="E313" s="92"/>
      <c r="F313" s="93"/>
    </row>
    <row r="314" spans="5:6">
      <c r="E314" s="92"/>
      <c r="F314" s="93"/>
    </row>
    <row r="315" spans="5:6">
      <c r="E315" s="92"/>
      <c r="F315" s="93"/>
    </row>
    <row r="316" spans="5:6">
      <c r="E316" s="92"/>
      <c r="F316" s="93"/>
    </row>
    <row r="317" spans="5:6">
      <c r="E317" s="92"/>
      <c r="F317" s="93"/>
    </row>
    <row r="329" spans="5:6">
      <c r="E329" s="92"/>
      <c r="F329" s="93"/>
    </row>
    <row r="330" spans="5:6">
      <c r="E330" s="92"/>
      <c r="F330" s="93"/>
    </row>
    <row r="331" spans="5:6">
      <c r="E331" s="92"/>
      <c r="F331" s="93"/>
    </row>
    <row r="332" spans="5:6">
      <c r="E332" s="92"/>
      <c r="F332" s="93"/>
    </row>
    <row r="333" spans="5:6">
      <c r="E333" s="92"/>
      <c r="F333" s="93"/>
    </row>
    <row r="334" spans="5:6">
      <c r="E334" s="92"/>
      <c r="F334" s="93"/>
    </row>
    <row r="335" spans="5:6">
      <c r="E335" s="92"/>
      <c r="F335" s="93"/>
    </row>
    <row r="336" spans="5:6">
      <c r="E336" s="92"/>
      <c r="F336" s="93"/>
    </row>
    <row r="337" spans="5:6">
      <c r="E337" s="92"/>
      <c r="F337" s="93"/>
    </row>
    <row r="338" spans="5:6">
      <c r="E338" s="92"/>
      <c r="F338" s="93"/>
    </row>
    <row r="339" spans="5:6">
      <c r="E339" s="92"/>
      <c r="F339" s="93"/>
    </row>
    <row r="340" spans="5:6">
      <c r="E340" s="92"/>
      <c r="F340" s="93"/>
    </row>
    <row r="341" spans="5:6">
      <c r="E341" s="92"/>
      <c r="F341" s="93"/>
    </row>
    <row r="342" spans="5:6">
      <c r="E342" s="92"/>
      <c r="F342" s="93"/>
    </row>
    <row r="354" spans="5:6">
      <c r="E354" s="92"/>
      <c r="F354" s="93"/>
    </row>
    <row r="355" spans="5:6">
      <c r="E355" s="92"/>
      <c r="F355" s="93"/>
    </row>
    <row r="356" spans="5:6">
      <c r="E356" s="92"/>
      <c r="F356" s="93"/>
    </row>
    <row r="357" spans="5:6">
      <c r="E357" s="92"/>
      <c r="F357" s="93"/>
    </row>
    <row r="358" spans="5:6">
      <c r="E358" s="92"/>
      <c r="F358" s="93"/>
    </row>
    <row r="359" spans="5:6">
      <c r="E359" s="92"/>
      <c r="F359" s="93"/>
    </row>
    <row r="360" spans="5:6">
      <c r="E360" s="92"/>
      <c r="F360" s="93"/>
    </row>
    <row r="361" spans="5:6">
      <c r="E361" s="92"/>
      <c r="F361" s="93"/>
    </row>
    <row r="362" spans="5:6">
      <c r="E362" s="92"/>
      <c r="F362" s="93"/>
    </row>
    <row r="363" spans="5:6">
      <c r="E363" s="92"/>
      <c r="F363" s="93"/>
    </row>
    <row r="364" spans="5:6">
      <c r="E364" s="92"/>
      <c r="F364" s="93"/>
    </row>
    <row r="365" spans="5:6">
      <c r="E365" s="92"/>
      <c r="F365" s="93"/>
    </row>
    <row r="366" spans="5:6">
      <c r="E366" s="92"/>
      <c r="F366" s="93"/>
    </row>
    <row r="367" spans="5:6">
      <c r="E367" s="92"/>
      <c r="F367" s="93"/>
    </row>
    <row r="378" spans="5:6">
      <c r="E378" s="92"/>
      <c r="F378" s="93"/>
    </row>
    <row r="379" spans="5:6">
      <c r="E379" s="92"/>
      <c r="F379" s="93"/>
    </row>
    <row r="380" spans="5:6">
      <c r="E380" s="92"/>
      <c r="F380" s="93"/>
    </row>
    <row r="381" spans="5:6">
      <c r="E381" s="92"/>
      <c r="F381" s="93"/>
    </row>
    <row r="382" spans="5:6">
      <c r="E382" s="92"/>
      <c r="F382" s="93"/>
    </row>
    <row r="383" spans="5:6">
      <c r="E383" s="92"/>
      <c r="F383" s="93"/>
    </row>
    <row r="384" spans="5:6">
      <c r="E384" s="92"/>
      <c r="F384" s="93"/>
    </row>
    <row r="385" spans="5:6">
      <c r="E385" s="92"/>
      <c r="F385" s="93"/>
    </row>
    <row r="386" spans="5:6">
      <c r="E386" s="92"/>
      <c r="F386" s="93"/>
    </row>
    <row r="387" spans="5:6">
      <c r="E387" s="92"/>
      <c r="F387" s="93"/>
    </row>
    <row r="388" spans="5:6">
      <c r="E388" s="92"/>
      <c r="F388" s="93"/>
    </row>
    <row r="389" spans="5:6">
      <c r="E389" s="92"/>
      <c r="F389" s="93"/>
    </row>
    <row r="390" spans="5:6">
      <c r="E390" s="92"/>
      <c r="F390" s="93"/>
    </row>
    <row r="391" spans="5:6">
      <c r="E391" s="92"/>
      <c r="F391" s="93"/>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054C-05DD-4299-BCE0-A0E23E57766A}">
  <dimension ref="A1:Q75"/>
  <sheetViews>
    <sheetView zoomScale="85" zoomScaleNormal="85" workbookViewId="0">
      <selection activeCell="H30" sqref="H30"/>
    </sheetView>
  </sheetViews>
  <sheetFormatPr defaultRowHeight="15.75"/>
  <cols>
    <col min="1" max="1" width="8.25" style="43" customWidth="1"/>
    <col min="2" max="2" width="10.25" style="43" customWidth="1"/>
    <col min="3" max="3" width="11.75" style="43" bestFit="1" customWidth="1"/>
    <col min="4" max="5" width="9" style="43"/>
    <col min="6" max="6" width="8.625" style="43" customWidth="1"/>
    <col min="7" max="8" width="9" style="43"/>
    <col min="9" max="16384" width="9" style="10"/>
  </cols>
  <sheetData>
    <row r="1" spans="1:17" ht="17.25">
      <c r="A1" s="43" t="s">
        <v>94</v>
      </c>
    </row>
    <row r="3" spans="1:17" ht="17.25">
      <c r="A3" s="56" t="s">
        <v>0</v>
      </c>
      <c r="B3" s="56" t="s">
        <v>1</v>
      </c>
      <c r="C3" s="56" t="s">
        <v>59</v>
      </c>
      <c r="D3" s="44" t="s">
        <v>91</v>
      </c>
      <c r="E3" s="55"/>
      <c r="F3" s="56" t="s">
        <v>0</v>
      </c>
      <c r="G3" s="56" t="s">
        <v>1</v>
      </c>
      <c r="H3" s="44" t="s">
        <v>91</v>
      </c>
    </row>
    <row r="4" spans="1:17">
      <c r="A4" s="45">
        <v>6</v>
      </c>
      <c r="B4" s="45">
        <v>200</v>
      </c>
      <c r="C4" s="46">
        <v>22.991209647888574</v>
      </c>
      <c r="D4" s="47">
        <v>9.6705406883968088</v>
      </c>
      <c r="F4" s="43">
        <v>2</v>
      </c>
      <c r="G4" s="43">
        <v>200</v>
      </c>
      <c r="H4" s="57">
        <v>7.7295999999999996</v>
      </c>
    </row>
    <row r="5" spans="1:17">
      <c r="A5" s="45">
        <v>6</v>
      </c>
      <c r="B5" s="45">
        <v>200</v>
      </c>
      <c r="C5" s="46">
        <v>22.991209647888574</v>
      </c>
      <c r="D5" s="47">
        <v>9.5732210063333358</v>
      </c>
      <c r="F5" s="43">
        <v>2</v>
      </c>
      <c r="G5" s="43">
        <v>300</v>
      </c>
      <c r="H5" s="57">
        <v>6.8890000000000002</v>
      </c>
    </row>
    <row r="6" spans="1:17">
      <c r="A6" s="45">
        <v>6</v>
      </c>
      <c r="B6" s="45">
        <v>300</v>
      </c>
      <c r="C6" s="46">
        <v>30.946350206655858</v>
      </c>
      <c r="D6" s="47">
        <v>10.401349445686924</v>
      </c>
      <c r="F6" s="43">
        <v>2</v>
      </c>
      <c r="G6" s="43">
        <v>500</v>
      </c>
      <c r="H6" s="57">
        <v>7.3151999999999999</v>
      </c>
    </row>
    <row r="7" spans="1:17">
      <c r="A7" s="45">
        <v>6</v>
      </c>
      <c r="B7" s="45">
        <v>300</v>
      </c>
      <c r="C7" s="46">
        <v>30.946350206655858</v>
      </c>
      <c r="D7" s="47">
        <v>10.144012704263798</v>
      </c>
      <c r="F7" s="43">
        <v>3</v>
      </c>
      <c r="G7" s="43">
        <v>200</v>
      </c>
      <c r="H7" s="57">
        <v>7.2431999999999999</v>
      </c>
    </row>
    <row r="8" spans="1:17">
      <c r="A8" s="45">
        <v>6</v>
      </c>
      <c r="B8" s="45">
        <v>500</v>
      </c>
      <c r="C8" s="46">
        <v>38.725079923635036</v>
      </c>
      <c r="D8" s="47">
        <v>9.5378324516563353</v>
      </c>
      <c r="F8" s="43">
        <v>3</v>
      </c>
      <c r="G8" s="43">
        <v>300</v>
      </c>
      <c r="H8" s="57">
        <v>7.1695000000000002</v>
      </c>
    </row>
    <row r="9" spans="1:17">
      <c r="A9" s="45">
        <v>6</v>
      </c>
      <c r="B9" s="45">
        <v>500</v>
      </c>
      <c r="C9" s="46">
        <v>38.725079923635036</v>
      </c>
      <c r="D9" s="47">
        <v>9.5592526684575905</v>
      </c>
      <c r="F9" s="43">
        <v>3</v>
      </c>
      <c r="G9" s="43">
        <v>500</v>
      </c>
      <c r="H9" s="57">
        <v>6.8964999999999996</v>
      </c>
    </row>
    <row r="10" spans="1:17" ht="18.75">
      <c r="A10" s="45">
        <v>7</v>
      </c>
      <c r="B10" s="45">
        <v>200</v>
      </c>
      <c r="C10" s="46">
        <v>11.68548074260519</v>
      </c>
      <c r="D10" s="47">
        <v>7.1468046589430303</v>
      </c>
      <c r="F10" s="43">
        <v>4</v>
      </c>
      <c r="G10" s="43">
        <v>200</v>
      </c>
      <c r="H10" s="57">
        <v>7.1741000000000001</v>
      </c>
      <c r="O10"/>
      <c r="P10"/>
      <c r="Q10"/>
    </row>
    <row r="11" spans="1:17" ht="18.75">
      <c r="A11" s="45">
        <v>7</v>
      </c>
      <c r="B11" s="45">
        <v>200</v>
      </c>
      <c r="C11" s="46">
        <v>11.68548074260519</v>
      </c>
      <c r="D11" s="47">
        <v>7.2324975071081976</v>
      </c>
      <c r="F11" s="43">
        <v>4</v>
      </c>
      <c r="G11" s="43">
        <v>300</v>
      </c>
      <c r="H11" s="57">
        <v>7.2751000000000001</v>
      </c>
      <c r="O11"/>
      <c r="P11"/>
      <c r="Q11"/>
    </row>
    <row r="12" spans="1:17" ht="18.75">
      <c r="A12" s="45">
        <v>7</v>
      </c>
      <c r="B12" s="45">
        <v>300</v>
      </c>
      <c r="C12" s="46">
        <v>29.279807854436552</v>
      </c>
      <c r="D12" s="47">
        <v>8.5046932043642958</v>
      </c>
      <c r="F12" s="48">
        <v>4</v>
      </c>
      <c r="G12" s="48">
        <v>500</v>
      </c>
      <c r="H12" s="58">
        <v>7.3806000000000003</v>
      </c>
      <c r="O12"/>
      <c r="P12"/>
      <c r="Q12"/>
    </row>
    <row r="13" spans="1:17">
      <c r="A13" s="45">
        <v>7</v>
      </c>
      <c r="B13" s="45">
        <v>300</v>
      </c>
      <c r="C13" s="46">
        <v>29.279807854436552</v>
      </c>
      <c r="D13" s="47">
        <v>8.5022552690014663</v>
      </c>
    </row>
    <row r="14" spans="1:17">
      <c r="A14" s="45">
        <v>7</v>
      </c>
      <c r="B14" s="45">
        <v>500</v>
      </c>
      <c r="C14" s="46">
        <v>40.00380383694791</v>
      </c>
      <c r="D14" s="47">
        <v>8.6250910084514132</v>
      </c>
    </row>
    <row r="15" spans="1:17">
      <c r="A15" s="45">
        <v>7</v>
      </c>
      <c r="B15" s="45">
        <v>500</v>
      </c>
      <c r="C15" s="46">
        <v>40.00380383694791</v>
      </c>
      <c r="D15" s="47">
        <v>8.6854583803981544</v>
      </c>
    </row>
    <row r="16" spans="1:17">
      <c r="A16" s="45">
        <v>8</v>
      </c>
      <c r="B16" s="45">
        <v>200</v>
      </c>
      <c r="C16" s="46">
        <v>4.4336491122986024</v>
      </c>
      <c r="D16" s="47">
        <v>6.1823410392854994</v>
      </c>
    </row>
    <row r="17" spans="1:4">
      <c r="A17" s="45">
        <v>8</v>
      </c>
      <c r="B17" s="45">
        <v>200</v>
      </c>
      <c r="C17" s="46">
        <v>4.4336491122986024</v>
      </c>
      <c r="D17" s="47">
        <v>6.280125272580837</v>
      </c>
    </row>
    <row r="18" spans="1:4">
      <c r="A18" s="45">
        <v>8</v>
      </c>
      <c r="B18" s="45">
        <v>300</v>
      </c>
      <c r="C18" s="46">
        <v>20.011020351522127</v>
      </c>
      <c r="D18" s="47">
        <v>7.1316417354596053</v>
      </c>
    </row>
    <row r="19" spans="1:4">
      <c r="A19" s="45">
        <v>8</v>
      </c>
      <c r="B19" s="45">
        <v>300</v>
      </c>
      <c r="C19" s="46">
        <v>20.011020351522127</v>
      </c>
      <c r="D19" s="47">
        <v>7.0865345909342166</v>
      </c>
    </row>
    <row r="20" spans="1:4">
      <c r="A20" s="45">
        <v>8</v>
      </c>
      <c r="B20" s="45">
        <v>500</v>
      </c>
      <c r="C20" s="46">
        <v>38.53185626244673</v>
      </c>
      <c r="D20" s="47">
        <v>6.8902187800464549</v>
      </c>
    </row>
    <row r="21" spans="1:4">
      <c r="A21" s="45">
        <v>8</v>
      </c>
      <c r="B21" s="45">
        <v>500</v>
      </c>
      <c r="C21" s="46">
        <v>38.53185626244673</v>
      </c>
      <c r="D21" s="47">
        <v>6.8482690857987079</v>
      </c>
    </row>
    <row r="22" spans="1:4">
      <c r="A22" s="45">
        <v>9</v>
      </c>
      <c r="B22" s="45">
        <v>200</v>
      </c>
      <c r="C22" s="46">
        <v>4.5156888948278686</v>
      </c>
      <c r="D22" s="47">
        <v>5.7967351533102311</v>
      </c>
    </row>
    <row r="23" spans="1:4">
      <c r="A23" s="45">
        <v>9</v>
      </c>
      <c r="B23" s="45">
        <v>200</v>
      </c>
      <c r="C23" s="46">
        <v>4.5156888948278686</v>
      </c>
      <c r="D23" s="47">
        <v>5.3240156168953625</v>
      </c>
    </row>
    <row r="24" spans="1:4">
      <c r="A24" s="45">
        <v>9</v>
      </c>
      <c r="B24" s="45">
        <v>300</v>
      </c>
      <c r="C24" s="46">
        <v>11.275387381597014</v>
      </c>
      <c r="D24" s="47">
        <v>6.1117258151096419</v>
      </c>
    </row>
    <row r="25" spans="1:4">
      <c r="A25" s="45">
        <v>9</v>
      </c>
      <c r="B25" s="45">
        <v>300</v>
      </c>
      <c r="C25" s="46">
        <v>11.275387381597014</v>
      </c>
      <c r="D25" s="47">
        <v>6.2016050386347716</v>
      </c>
    </row>
    <row r="26" spans="1:4">
      <c r="A26" s="45">
        <v>9</v>
      </c>
      <c r="B26" s="45">
        <v>500</v>
      </c>
      <c r="C26" s="46">
        <v>32.302656645954841</v>
      </c>
      <c r="D26" s="47">
        <v>6.6572433851119683</v>
      </c>
    </row>
    <row r="27" spans="1:4">
      <c r="A27" s="45">
        <v>9</v>
      </c>
      <c r="B27" s="45">
        <v>500</v>
      </c>
      <c r="C27" s="46">
        <v>32.302656645954841</v>
      </c>
      <c r="D27" s="47">
        <v>6.5441381941014489</v>
      </c>
    </row>
    <row r="28" spans="1:4">
      <c r="A28" s="45">
        <v>10</v>
      </c>
      <c r="B28" s="45">
        <v>200</v>
      </c>
      <c r="C28" s="46">
        <v>6.0385846668205598</v>
      </c>
      <c r="D28" s="47">
        <v>6.6000017717597288</v>
      </c>
    </row>
    <row r="29" spans="1:4">
      <c r="A29" s="45">
        <v>10</v>
      </c>
      <c r="B29" s="45">
        <v>200</v>
      </c>
      <c r="C29" s="46">
        <v>6.0385846668205598</v>
      </c>
      <c r="D29" s="47">
        <v>6.4973964614094344</v>
      </c>
    </row>
    <row r="30" spans="1:4">
      <c r="A30" s="45">
        <v>10</v>
      </c>
      <c r="B30" s="45">
        <v>300</v>
      </c>
      <c r="C30" s="46">
        <v>15.367480620180025</v>
      </c>
      <c r="D30" s="47">
        <v>6.4619322629359131</v>
      </c>
    </row>
    <row r="31" spans="1:4">
      <c r="A31" s="45">
        <v>10</v>
      </c>
      <c r="B31" s="45">
        <v>300</v>
      </c>
      <c r="C31" s="46">
        <v>15.367480620180025</v>
      </c>
      <c r="D31" s="47">
        <v>6.6777089503731224</v>
      </c>
    </row>
    <row r="32" spans="1:4">
      <c r="A32" s="45">
        <v>10</v>
      </c>
      <c r="B32" s="45">
        <v>500</v>
      </c>
      <c r="C32" s="46">
        <v>35.218368561852145</v>
      </c>
      <c r="D32" s="47">
        <v>6.9878671328999307</v>
      </c>
    </row>
    <row r="33" spans="1:4">
      <c r="A33" s="45">
        <v>10</v>
      </c>
      <c r="B33" s="45">
        <v>500</v>
      </c>
      <c r="C33" s="46">
        <v>35.218368561852145</v>
      </c>
      <c r="D33" s="47">
        <v>7.2571790360373489</v>
      </c>
    </row>
    <row r="34" spans="1:4">
      <c r="A34" s="45">
        <v>11</v>
      </c>
      <c r="B34" s="45">
        <v>200</v>
      </c>
      <c r="C34" s="46">
        <v>4.6009188778447561</v>
      </c>
      <c r="D34" s="47">
        <v>5.2130614647689768</v>
      </c>
    </row>
    <row r="35" spans="1:4">
      <c r="A35" s="45">
        <v>11</v>
      </c>
      <c r="B35" s="45">
        <v>200</v>
      </c>
      <c r="C35" s="46">
        <v>4.6009188778447561</v>
      </c>
      <c r="D35" s="47">
        <v>4.9892678422397339</v>
      </c>
    </row>
    <row r="36" spans="1:4">
      <c r="A36" s="45">
        <v>11</v>
      </c>
      <c r="B36" s="45">
        <v>300</v>
      </c>
      <c r="C36" s="46">
        <v>10.988691630603569</v>
      </c>
      <c r="D36" s="47">
        <v>5.9000610881692683</v>
      </c>
    </row>
    <row r="37" spans="1:4" ht="15.75" customHeight="1">
      <c r="A37" s="49">
        <v>11</v>
      </c>
      <c r="B37" s="49">
        <v>300</v>
      </c>
      <c r="C37" s="50">
        <v>10.988691630603569</v>
      </c>
      <c r="D37" s="51" t="s">
        <v>66</v>
      </c>
    </row>
    <row r="38" spans="1:4">
      <c r="A38" s="45">
        <v>11</v>
      </c>
      <c r="B38" s="45">
        <v>500</v>
      </c>
      <c r="C38" s="46">
        <v>30.985311418675558</v>
      </c>
      <c r="D38" s="47">
        <v>4.1306727030656383</v>
      </c>
    </row>
    <row r="39" spans="1:4">
      <c r="A39" s="45">
        <v>11</v>
      </c>
      <c r="B39" s="45">
        <v>500</v>
      </c>
      <c r="C39" s="46">
        <v>30.985311418675558</v>
      </c>
      <c r="D39" s="47">
        <v>6.4242360769674045</v>
      </c>
    </row>
    <row r="40" spans="1:4">
      <c r="A40" s="45">
        <v>12</v>
      </c>
      <c r="B40" s="45">
        <v>200</v>
      </c>
      <c r="C40" s="46">
        <v>4.2507168784361182</v>
      </c>
      <c r="D40" s="47">
        <v>5.3899886352635953</v>
      </c>
    </row>
    <row r="41" spans="1:4">
      <c r="A41" s="45">
        <v>12</v>
      </c>
      <c r="B41" s="45">
        <v>200</v>
      </c>
      <c r="C41" s="46">
        <v>4.2507168784361182</v>
      </c>
      <c r="D41" s="47">
        <v>4.4234878547251553</v>
      </c>
    </row>
    <row r="42" spans="1:4">
      <c r="A42" s="45">
        <v>12</v>
      </c>
      <c r="B42" s="45">
        <v>300</v>
      </c>
      <c r="C42" s="46">
        <v>9.1684928673807615</v>
      </c>
      <c r="D42" s="47">
        <v>5.4250557023400479</v>
      </c>
    </row>
    <row r="43" spans="1:4">
      <c r="A43" s="45">
        <v>12</v>
      </c>
      <c r="B43" s="45">
        <v>300</v>
      </c>
      <c r="C43" s="46">
        <v>9.1684928673807615</v>
      </c>
      <c r="D43" s="47">
        <v>5.5460613110459862</v>
      </c>
    </row>
    <row r="44" spans="1:4">
      <c r="A44" s="45">
        <v>12</v>
      </c>
      <c r="B44" s="45">
        <v>500</v>
      </c>
      <c r="C44" s="46">
        <v>26.594558878086772</v>
      </c>
      <c r="D44" s="47">
        <v>6.7498936684263002</v>
      </c>
    </row>
    <row r="45" spans="1:4">
      <c r="A45" s="45">
        <v>12</v>
      </c>
      <c r="B45" s="45">
        <v>500</v>
      </c>
      <c r="C45" s="46">
        <v>26.594558878086772</v>
      </c>
      <c r="D45" s="47">
        <v>6.5190119514235212</v>
      </c>
    </row>
    <row r="46" spans="1:4">
      <c r="A46" s="45">
        <v>13</v>
      </c>
      <c r="B46" s="45">
        <v>200</v>
      </c>
      <c r="C46" s="46">
        <v>3.9069936994934356</v>
      </c>
      <c r="D46" s="47">
        <v>4.3488147008928326</v>
      </c>
    </row>
    <row r="47" spans="1:4">
      <c r="A47" s="45">
        <v>13</v>
      </c>
      <c r="B47" s="45">
        <v>200</v>
      </c>
      <c r="C47" s="46">
        <v>3.9069936994934356</v>
      </c>
      <c r="D47" s="47">
        <v>4.4879440874198364</v>
      </c>
    </row>
    <row r="48" spans="1:4">
      <c r="A48" s="45">
        <v>13</v>
      </c>
      <c r="B48" s="45">
        <v>300</v>
      </c>
      <c r="C48" s="46">
        <v>8.7617108389024203</v>
      </c>
      <c r="D48" s="47">
        <v>5.4250026861140581</v>
      </c>
    </row>
    <row r="49" spans="1:4">
      <c r="A49" s="45">
        <v>13</v>
      </c>
      <c r="B49" s="45">
        <v>300</v>
      </c>
      <c r="C49" s="46">
        <v>8.7617108389024203</v>
      </c>
      <c r="D49" s="47">
        <v>5.261147677852227</v>
      </c>
    </row>
    <row r="50" spans="1:4">
      <c r="A50" s="45">
        <v>13</v>
      </c>
      <c r="B50" s="45">
        <v>500</v>
      </c>
      <c r="C50" s="46">
        <v>24.170390603963952</v>
      </c>
      <c r="D50" s="47">
        <v>6.5510782489098052</v>
      </c>
    </row>
    <row r="51" spans="1:4">
      <c r="A51" s="45">
        <v>13</v>
      </c>
      <c r="B51" s="45">
        <v>500</v>
      </c>
      <c r="C51" s="46">
        <v>24.170390603963952</v>
      </c>
      <c r="D51" s="47">
        <v>6.4998534390456078</v>
      </c>
    </row>
    <row r="52" spans="1:4">
      <c r="A52" s="45">
        <v>14</v>
      </c>
      <c r="B52" s="45">
        <v>200</v>
      </c>
      <c r="C52" s="46">
        <v>3.2831332459785507</v>
      </c>
      <c r="D52" s="47">
        <v>4.3058230438529366</v>
      </c>
    </row>
    <row r="53" spans="1:4">
      <c r="A53" s="45">
        <v>14</v>
      </c>
      <c r="B53" s="45">
        <v>200</v>
      </c>
      <c r="C53" s="46">
        <v>3.2831332459785507</v>
      </c>
      <c r="D53" s="47">
        <v>4.3108226391672959</v>
      </c>
    </row>
    <row r="54" spans="1:4">
      <c r="A54" s="45">
        <v>14</v>
      </c>
      <c r="B54" s="45">
        <v>300</v>
      </c>
      <c r="C54" s="46">
        <v>8.9326965817472335</v>
      </c>
      <c r="D54" s="47">
        <v>5.4218334120833909</v>
      </c>
    </row>
    <row r="55" spans="1:4">
      <c r="A55" s="45">
        <v>14</v>
      </c>
      <c r="B55" s="45">
        <v>300</v>
      </c>
      <c r="C55" s="46">
        <v>8.9326965817472335</v>
      </c>
      <c r="D55" s="47">
        <v>5.3565773892637507</v>
      </c>
    </row>
    <row r="56" spans="1:4">
      <c r="A56" s="45">
        <v>14</v>
      </c>
      <c r="B56" s="45">
        <v>500</v>
      </c>
      <c r="C56" s="46">
        <v>22.347896874238412</v>
      </c>
      <c r="D56" s="47">
        <v>6.2073326538663247</v>
      </c>
    </row>
    <row r="57" spans="1:4">
      <c r="A57" s="45">
        <v>14</v>
      </c>
      <c r="B57" s="45">
        <v>500</v>
      </c>
      <c r="C57" s="46">
        <v>22.347896874238412</v>
      </c>
      <c r="D57" s="47">
        <v>5.9589312046628118</v>
      </c>
    </row>
    <row r="58" spans="1:4">
      <c r="A58" s="45">
        <v>15</v>
      </c>
      <c r="B58" s="45">
        <v>200</v>
      </c>
      <c r="C58" s="46">
        <v>4.2469197943964021</v>
      </c>
      <c r="D58" s="47">
        <v>4.1210298029722532</v>
      </c>
    </row>
    <row r="59" spans="1:4">
      <c r="A59" s="45">
        <v>15</v>
      </c>
      <c r="B59" s="45">
        <v>200</v>
      </c>
      <c r="C59" s="46">
        <v>4.2469197943964021</v>
      </c>
      <c r="D59" s="47">
        <v>3.8556817608708269</v>
      </c>
    </row>
    <row r="60" spans="1:4">
      <c r="A60" s="45">
        <v>15</v>
      </c>
      <c r="B60" s="45">
        <v>300</v>
      </c>
      <c r="C60" s="46">
        <v>6.4549304194395916</v>
      </c>
      <c r="D60" s="47">
        <v>4.7119059354765884</v>
      </c>
    </row>
    <row r="61" spans="1:4">
      <c r="A61" s="45">
        <v>15</v>
      </c>
      <c r="B61" s="45">
        <v>300</v>
      </c>
      <c r="C61" s="46">
        <v>6.4549304194395916</v>
      </c>
      <c r="D61" s="47">
        <v>4.2681136623409612</v>
      </c>
    </row>
    <row r="62" spans="1:4">
      <c r="A62" s="45">
        <v>15</v>
      </c>
      <c r="B62" s="45">
        <v>500</v>
      </c>
      <c r="C62" s="46">
        <v>20.253597238595518</v>
      </c>
      <c r="D62" s="47">
        <v>5.7528334644621522</v>
      </c>
    </row>
    <row r="63" spans="1:4">
      <c r="A63" s="45">
        <v>15</v>
      </c>
      <c r="B63" s="45">
        <v>500</v>
      </c>
      <c r="C63" s="46">
        <v>20.253597238595518</v>
      </c>
      <c r="D63" s="47">
        <v>6.1231769020432907</v>
      </c>
    </row>
    <row r="64" spans="1:4">
      <c r="A64" s="45">
        <v>16</v>
      </c>
      <c r="B64" s="45">
        <v>200</v>
      </c>
      <c r="C64" s="46">
        <v>3.927650218263901</v>
      </c>
      <c r="D64" s="47">
        <v>3.8545065390148485</v>
      </c>
    </row>
    <row r="65" spans="1:4">
      <c r="A65" s="45">
        <v>16</v>
      </c>
      <c r="B65" s="45">
        <v>200</v>
      </c>
      <c r="C65" s="46">
        <v>3.927650218263901</v>
      </c>
      <c r="D65" s="47">
        <v>3.7525994478893212</v>
      </c>
    </row>
    <row r="66" spans="1:4">
      <c r="A66" s="45">
        <v>16</v>
      </c>
      <c r="B66" s="45">
        <v>300</v>
      </c>
      <c r="C66" s="46">
        <v>6.5620260854163028</v>
      </c>
      <c r="D66" s="47">
        <v>4.4234856526159092</v>
      </c>
    </row>
    <row r="67" spans="1:4">
      <c r="A67" s="45">
        <v>16</v>
      </c>
      <c r="B67" s="45">
        <v>300</v>
      </c>
      <c r="C67" s="46">
        <v>6.5620260854163028</v>
      </c>
      <c r="D67" s="47">
        <v>4.6522633611575888</v>
      </c>
    </row>
    <row r="68" spans="1:4">
      <c r="A68" s="45">
        <v>16</v>
      </c>
      <c r="B68" s="45">
        <v>500</v>
      </c>
      <c r="C68" s="46">
        <v>19.073734457629484</v>
      </c>
      <c r="D68" s="47">
        <v>5.9381843473461418</v>
      </c>
    </row>
    <row r="69" spans="1:4">
      <c r="A69" s="45">
        <v>16</v>
      </c>
      <c r="B69" s="45">
        <v>500</v>
      </c>
      <c r="C69" s="46">
        <v>19.073734457629484</v>
      </c>
      <c r="D69" s="47">
        <v>5.8366801263784192</v>
      </c>
    </row>
    <row r="70" spans="1:4">
      <c r="A70" s="45">
        <v>17</v>
      </c>
      <c r="B70" s="45">
        <v>200</v>
      </c>
      <c r="C70" s="46">
        <v>1.1859189897536806</v>
      </c>
      <c r="D70" s="47">
        <v>3.5557187527477017</v>
      </c>
    </row>
    <row r="71" spans="1:4">
      <c r="A71" s="45">
        <v>17</v>
      </c>
      <c r="B71" s="45">
        <v>200</v>
      </c>
      <c r="C71" s="46">
        <v>1.1859189897536806</v>
      </c>
      <c r="D71" s="47">
        <v>3.388591463094726</v>
      </c>
    </row>
    <row r="72" spans="1:4">
      <c r="A72" s="45">
        <v>17</v>
      </c>
      <c r="B72" s="45">
        <v>300</v>
      </c>
      <c r="C72" s="46">
        <v>4.2037769110878873</v>
      </c>
      <c r="D72" s="47">
        <v>3.9512343018855138</v>
      </c>
    </row>
    <row r="73" spans="1:4">
      <c r="A73" s="45">
        <v>17</v>
      </c>
      <c r="B73" s="45">
        <v>300</v>
      </c>
      <c r="C73" s="46">
        <v>4.2037769110878873</v>
      </c>
      <c r="D73" s="47">
        <v>3.9922457647272833</v>
      </c>
    </row>
    <row r="74" spans="1:4">
      <c r="A74" s="45">
        <v>17</v>
      </c>
      <c r="B74" s="45">
        <v>500</v>
      </c>
      <c r="C74" s="46">
        <v>17.083440897863031</v>
      </c>
      <c r="D74" s="47">
        <v>6.2984140468092411</v>
      </c>
    </row>
    <row r="75" spans="1:4">
      <c r="A75" s="52">
        <v>17</v>
      </c>
      <c r="B75" s="52">
        <v>500</v>
      </c>
      <c r="C75" s="53">
        <v>17.083440897863031</v>
      </c>
      <c r="D75" s="54">
        <v>6.045012204596417</v>
      </c>
    </row>
  </sheetData>
  <autoFilter ref="B1:B75" xr:uid="{90A3054C-05DD-4299-BCE0-A0E23E57766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D112-55B7-4B37-A273-6520E6F8C374}">
  <dimension ref="A1:I11"/>
  <sheetViews>
    <sheetView zoomScale="85" zoomScaleNormal="85" workbookViewId="0">
      <selection activeCell="I3" sqref="I3"/>
    </sheetView>
  </sheetViews>
  <sheetFormatPr defaultRowHeight="18.75"/>
  <cols>
    <col min="2" max="2" width="10.125" style="13" bestFit="1" customWidth="1"/>
    <col min="3" max="4" width="11.125" style="13" customWidth="1"/>
    <col min="5" max="5" width="16.75" style="13" customWidth="1"/>
    <col min="6" max="6" width="12.875" style="13" customWidth="1"/>
    <col min="7" max="7" width="11.125" style="13" customWidth="1"/>
    <col min="8" max="8" width="12.625" style="6" customWidth="1"/>
    <col min="9" max="9" width="9" style="6"/>
  </cols>
  <sheetData>
    <row r="1" spans="1:9">
      <c r="A1" s="4" t="s">
        <v>99</v>
      </c>
    </row>
    <row r="3" spans="1:9" ht="30">
      <c r="A3" s="25" t="s">
        <v>0</v>
      </c>
      <c r="B3" s="82" t="s">
        <v>69</v>
      </c>
      <c r="C3" s="82" t="s">
        <v>70</v>
      </c>
      <c r="D3" s="82" t="s">
        <v>1</v>
      </c>
      <c r="E3" s="82" t="s">
        <v>96</v>
      </c>
      <c r="F3" s="82" t="s">
        <v>97</v>
      </c>
      <c r="G3" s="82" t="s">
        <v>95</v>
      </c>
      <c r="H3" s="44" t="s">
        <v>98</v>
      </c>
      <c r="I3" s="44" t="s">
        <v>91</v>
      </c>
    </row>
    <row r="4" spans="1:9">
      <c r="A4" s="1">
        <v>6</v>
      </c>
      <c r="B4" s="37">
        <v>239.99966666666666</v>
      </c>
      <c r="C4" s="37">
        <v>23.001666666666665</v>
      </c>
      <c r="D4" s="84">
        <v>210</v>
      </c>
      <c r="E4" s="88">
        <v>42968.538194444445</v>
      </c>
      <c r="F4" s="88">
        <v>42969.520833333336</v>
      </c>
      <c r="G4" s="84">
        <v>0.98299999999999998</v>
      </c>
      <c r="H4" s="57">
        <v>37.715328199999995</v>
      </c>
      <c r="I4" s="57">
        <v>5.3479999999999999</v>
      </c>
    </row>
    <row r="5" spans="1:9">
      <c r="A5" s="1">
        <v>8</v>
      </c>
      <c r="B5" s="37">
        <v>220.00049999999999</v>
      </c>
      <c r="C5" s="37">
        <v>23.000166666666665</v>
      </c>
      <c r="D5" s="84">
        <v>220</v>
      </c>
      <c r="E5" s="88">
        <v>42974.523611111108</v>
      </c>
      <c r="F5" s="88">
        <v>42975.527777777781</v>
      </c>
      <c r="G5" s="84">
        <v>1.004</v>
      </c>
      <c r="H5" s="57">
        <v>31.140582799999997</v>
      </c>
      <c r="I5" s="57">
        <v>1.4989999999999999</v>
      </c>
    </row>
    <row r="6" spans="1:9">
      <c r="A6" s="1">
        <v>10</v>
      </c>
      <c r="B6" s="37">
        <v>199.99950000000001</v>
      </c>
      <c r="C6" s="37">
        <v>21.499833333333335</v>
      </c>
      <c r="D6" s="84">
        <v>210</v>
      </c>
      <c r="E6" s="88">
        <v>42980.536111111112</v>
      </c>
      <c r="F6" s="88">
        <v>42982.539583333331</v>
      </c>
      <c r="G6" s="84">
        <v>2.0030000000000001</v>
      </c>
      <c r="H6" s="57">
        <v>47.446668800000005</v>
      </c>
      <c r="I6" s="57">
        <v>2.4809999999999999</v>
      </c>
    </row>
    <row r="7" spans="1:9">
      <c r="A7" s="1">
        <v>10</v>
      </c>
      <c r="B7" s="37">
        <v>199.99950000000001</v>
      </c>
      <c r="C7" s="37">
        <v>21.499833333333335</v>
      </c>
      <c r="D7" s="84">
        <v>210</v>
      </c>
      <c r="E7" s="88">
        <v>42980.536111111112</v>
      </c>
      <c r="F7" s="88">
        <v>42982.539583333331</v>
      </c>
      <c r="G7" s="84">
        <v>2.0030000000000001</v>
      </c>
      <c r="H7" s="73">
        <v>42.178951099999999</v>
      </c>
      <c r="I7" s="57">
        <v>3.9729999999999999</v>
      </c>
    </row>
    <row r="8" spans="1:9">
      <c r="A8" s="1">
        <v>11</v>
      </c>
      <c r="B8" s="37">
        <v>189.99933333333334</v>
      </c>
      <c r="C8" s="37">
        <v>21.5015</v>
      </c>
      <c r="D8" s="84">
        <v>210</v>
      </c>
      <c r="E8" s="88">
        <v>42990.554861111108</v>
      </c>
      <c r="F8" s="88">
        <v>42992.529166666667</v>
      </c>
      <c r="G8" s="84">
        <v>1.974</v>
      </c>
      <c r="H8" s="57">
        <v>24.986567299999997</v>
      </c>
      <c r="I8" s="57">
        <v>3.2239999999999993</v>
      </c>
    </row>
    <row r="9" spans="1:9">
      <c r="A9" s="1">
        <v>11</v>
      </c>
      <c r="B9" s="37">
        <v>189.99933333333334</v>
      </c>
      <c r="C9" s="37">
        <v>21.5015</v>
      </c>
      <c r="D9" s="84">
        <v>210</v>
      </c>
      <c r="E9" s="88">
        <v>42990.554861111108</v>
      </c>
      <c r="F9" s="88">
        <v>42992.529166666667</v>
      </c>
      <c r="G9" s="84">
        <v>1.974</v>
      </c>
      <c r="H9" s="57">
        <v>27.284514799999997</v>
      </c>
      <c r="I9" s="57">
        <v>0.51400000000000001</v>
      </c>
    </row>
    <row r="10" spans="1:9">
      <c r="A10" s="1">
        <v>14</v>
      </c>
      <c r="B10" s="37">
        <v>159.99983333333333</v>
      </c>
      <c r="C10" s="37">
        <v>22.999833333333335</v>
      </c>
      <c r="D10" s="84">
        <v>220</v>
      </c>
      <c r="E10" s="88">
        <v>43001.535416666666</v>
      </c>
      <c r="F10" s="88">
        <v>43003.513888888891</v>
      </c>
      <c r="G10" s="84">
        <v>1.978</v>
      </c>
      <c r="H10" s="57">
        <v>17.541217400000001</v>
      </c>
      <c r="I10" s="57">
        <v>3.8949999999999996</v>
      </c>
    </row>
    <row r="11" spans="1:9">
      <c r="A11" s="3">
        <v>14</v>
      </c>
      <c r="B11" s="86">
        <v>159.99983333333333</v>
      </c>
      <c r="C11" s="86">
        <v>22.999833333333335</v>
      </c>
      <c r="D11" s="87">
        <v>220</v>
      </c>
      <c r="E11" s="89">
        <v>43001.535416666666</v>
      </c>
      <c r="F11" s="89">
        <v>43003.513888888891</v>
      </c>
      <c r="G11" s="87">
        <v>1.978</v>
      </c>
      <c r="H11" s="58">
        <v>20.195626999999995</v>
      </c>
      <c r="I11" s="58">
        <v>1.6280000000000003</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423B-4D67-41BD-BB79-85FAB8948F7B}">
  <dimension ref="A1:AI60"/>
  <sheetViews>
    <sheetView workbookViewId="0">
      <selection activeCell="I15" sqref="I15"/>
    </sheetView>
  </sheetViews>
  <sheetFormatPr defaultRowHeight="15"/>
  <cols>
    <col min="1" max="3" width="9" style="1"/>
    <col min="4" max="4" width="13.5" style="1" customWidth="1"/>
    <col min="5" max="5" width="11.875" style="1" customWidth="1"/>
    <col min="6" max="6" width="10.125" style="1" customWidth="1"/>
    <col min="7" max="7" width="10.75" style="1" customWidth="1"/>
    <col min="8" max="8" width="14.25" style="1" customWidth="1"/>
    <col min="9" max="16384" width="9" style="1"/>
  </cols>
  <sheetData>
    <row r="1" spans="1:35">
      <c r="A1" s="1" t="s">
        <v>184</v>
      </c>
    </row>
    <row r="3" spans="1:35" ht="45" customHeight="1"/>
    <row r="4" spans="1:35" ht="30">
      <c r="A4" s="25"/>
      <c r="B4" s="25"/>
      <c r="C4" s="25"/>
      <c r="D4" s="25" t="s">
        <v>164</v>
      </c>
      <c r="E4" s="138" t="s">
        <v>169</v>
      </c>
      <c r="F4" s="139"/>
      <c r="G4" s="139"/>
      <c r="H4" s="128"/>
      <c r="Q4" s="83"/>
      <c r="R4" s="135" t="s">
        <v>137</v>
      </c>
      <c r="S4" s="136"/>
      <c r="T4" s="135" t="s">
        <v>138</v>
      </c>
      <c r="U4" s="136"/>
      <c r="V4" s="83"/>
      <c r="W4" s="83" t="s">
        <v>139</v>
      </c>
      <c r="X4" s="135" t="s">
        <v>180</v>
      </c>
      <c r="Y4" s="136"/>
      <c r="Z4" s="136"/>
      <c r="AA4" s="135" t="s">
        <v>181</v>
      </c>
      <c r="AB4" s="136"/>
      <c r="AC4" s="136"/>
      <c r="AD4" s="137" t="s">
        <v>182</v>
      </c>
      <c r="AE4" s="136"/>
      <c r="AF4" s="136"/>
      <c r="AG4" s="137" t="s">
        <v>183</v>
      </c>
      <c r="AH4" s="136"/>
      <c r="AI4" s="136"/>
    </row>
    <row r="5" spans="1:35" ht="45">
      <c r="A5" s="25" t="s">
        <v>186</v>
      </c>
      <c r="B5" s="25" t="s">
        <v>135</v>
      </c>
      <c r="C5" s="25" t="s">
        <v>136</v>
      </c>
      <c r="D5" s="25" t="s">
        <v>185</v>
      </c>
      <c r="E5" s="25" t="s">
        <v>125</v>
      </c>
      <c r="F5" s="25" t="s">
        <v>167</v>
      </c>
      <c r="G5" s="25" t="s">
        <v>168</v>
      </c>
      <c r="H5" s="129" t="s">
        <v>174</v>
      </c>
      <c r="J5" s="25" t="s">
        <v>166</v>
      </c>
      <c r="K5" s="25"/>
      <c r="L5" s="121" t="s">
        <v>177</v>
      </c>
      <c r="M5" s="121" t="s">
        <v>178</v>
      </c>
      <c r="N5" s="121" t="s">
        <v>91</v>
      </c>
      <c r="O5" s="121" t="s">
        <v>92</v>
      </c>
      <c r="Q5" s="83" t="s">
        <v>140</v>
      </c>
      <c r="R5" s="83" t="s">
        <v>141</v>
      </c>
      <c r="S5" s="83" t="s">
        <v>142</v>
      </c>
      <c r="T5" s="83" t="s">
        <v>141</v>
      </c>
      <c r="U5" s="83" t="s">
        <v>142</v>
      </c>
      <c r="V5" s="83" t="s">
        <v>136</v>
      </c>
      <c r="W5" s="83" t="s">
        <v>143</v>
      </c>
      <c r="X5" s="83" t="s">
        <v>144</v>
      </c>
      <c r="Y5" s="83" t="s">
        <v>145</v>
      </c>
      <c r="Z5" s="83" t="s">
        <v>124</v>
      </c>
      <c r="AA5" s="83" t="s">
        <v>144</v>
      </c>
      <c r="AB5" s="83" t="s">
        <v>145</v>
      </c>
      <c r="AC5" s="83" t="s">
        <v>124</v>
      </c>
      <c r="AD5" s="83" t="s">
        <v>167</v>
      </c>
      <c r="AE5" s="83" t="s">
        <v>179</v>
      </c>
      <c r="AF5" s="83" t="s">
        <v>124</v>
      </c>
      <c r="AG5" s="83" t="s">
        <v>167</v>
      </c>
      <c r="AH5" s="83" t="s">
        <v>145</v>
      </c>
      <c r="AI5" s="83" t="s">
        <v>124</v>
      </c>
    </row>
    <row r="6" spans="1:35">
      <c r="A6" s="117">
        <v>116</v>
      </c>
      <c r="B6" s="117">
        <v>2000</v>
      </c>
      <c r="C6" s="117">
        <v>6</v>
      </c>
      <c r="D6" s="119">
        <v>-0.86865543990287597</v>
      </c>
      <c r="E6" s="117">
        <v>3</v>
      </c>
      <c r="F6" s="119">
        <v>2.4</v>
      </c>
      <c r="G6" s="117">
        <v>0.54</v>
      </c>
      <c r="H6" s="130">
        <f>F6-D6</f>
        <v>3.2686554399028758</v>
      </c>
      <c r="J6" s="105">
        <v>116</v>
      </c>
      <c r="K6" s="105">
        <v>3.9</v>
      </c>
      <c r="L6" s="105">
        <v>2.84</v>
      </c>
      <c r="M6" s="105">
        <v>0.371</v>
      </c>
      <c r="N6" s="105">
        <v>-1.19</v>
      </c>
      <c r="O6" s="105">
        <v>-19.72</v>
      </c>
      <c r="Q6" s="104">
        <v>116</v>
      </c>
      <c r="R6" s="104">
        <v>20000620</v>
      </c>
      <c r="S6" s="104" t="s">
        <v>146</v>
      </c>
      <c r="T6" s="104">
        <v>20000622</v>
      </c>
      <c r="U6" s="104" t="s">
        <v>147</v>
      </c>
      <c r="V6" s="104">
        <v>6</v>
      </c>
      <c r="W6" s="104">
        <v>150</v>
      </c>
      <c r="X6" s="104">
        <v>29.7</v>
      </c>
      <c r="Y6" s="104">
        <v>5.4</v>
      </c>
      <c r="Z6" s="104">
        <v>3</v>
      </c>
      <c r="AA6" s="104">
        <v>4.5</v>
      </c>
      <c r="AB6" s="104">
        <v>0.77</v>
      </c>
      <c r="AC6" s="104">
        <v>3</v>
      </c>
      <c r="AD6" s="104">
        <v>2.4</v>
      </c>
      <c r="AE6" s="104">
        <v>0.54</v>
      </c>
      <c r="AF6" s="104">
        <v>3</v>
      </c>
      <c r="AG6" s="104">
        <v>-20.46</v>
      </c>
      <c r="AH6" s="104">
        <v>0.45</v>
      </c>
      <c r="AI6" s="104">
        <v>3</v>
      </c>
    </row>
    <row r="7" spans="1:35">
      <c r="A7" s="117">
        <v>117</v>
      </c>
      <c r="B7" s="117">
        <v>2000</v>
      </c>
      <c r="C7" s="117">
        <v>7</v>
      </c>
      <c r="D7" s="119">
        <v>-1.0838984415345472</v>
      </c>
      <c r="E7" s="117">
        <v>3</v>
      </c>
      <c r="F7" s="119">
        <v>1.63</v>
      </c>
      <c r="G7" s="117">
        <v>0.56000000000000005</v>
      </c>
      <c r="H7" s="130">
        <f t="shared" ref="H7:H16" si="0">F7-D7</f>
        <v>2.7138984415345471</v>
      </c>
      <c r="J7" s="1">
        <v>116</v>
      </c>
      <c r="K7" s="1">
        <v>29.6</v>
      </c>
      <c r="L7" s="1">
        <v>4.46</v>
      </c>
      <c r="M7" s="1">
        <v>0.51600000000000001</v>
      </c>
      <c r="N7" s="1">
        <v>-0.4</v>
      </c>
      <c r="O7" s="1">
        <v>-20.36</v>
      </c>
      <c r="Q7" s="1">
        <v>117</v>
      </c>
      <c r="R7" s="1">
        <v>20000725</v>
      </c>
      <c r="S7" s="1" t="s">
        <v>148</v>
      </c>
      <c r="T7" s="1">
        <v>20000727</v>
      </c>
      <c r="U7" s="1" t="s">
        <v>149</v>
      </c>
      <c r="V7" s="1">
        <v>7</v>
      </c>
      <c r="W7" s="1">
        <v>150</v>
      </c>
      <c r="X7" s="1">
        <v>39.799999999999997</v>
      </c>
      <c r="Y7" s="1">
        <v>2.2000000000000002</v>
      </c>
      <c r="Z7" s="1">
        <v>3</v>
      </c>
      <c r="AA7" s="1">
        <v>5.63</v>
      </c>
      <c r="AB7" s="1">
        <v>0.26</v>
      </c>
      <c r="AC7" s="1">
        <v>3</v>
      </c>
      <c r="AD7" s="1">
        <v>1.63</v>
      </c>
      <c r="AE7" s="1">
        <v>0.56000000000000005</v>
      </c>
      <c r="AF7" s="1">
        <v>3</v>
      </c>
      <c r="AG7" s="1">
        <v>-19.12</v>
      </c>
      <c r="AH7" s="1">
        <v>0.23</v>
      </c>
      <c r="AI7" s="1">
        <v>3</v>
      </c>
    </row>
    <row r="8" spans="1:35">
      <c r="A8" s="117">
        <v>118</v>
      </c>
      <c r="B8" s="117">
        <v>2000</v>
      </c>
      <c r="C8" s="117">
        <v>8</v>
      </c>
      <c r="D8" s="119">
        <v>-1.6597530507121663</v>
      </c>
      <c r="E8" s="117">
        <v>3</v>
      </c>
      <c r="F8" s="119">
        <v>2.19</v>
      </c>
      <c r="G8" s="117">
        <v>0.24</v>
      </c>
      <c r="H8" s="130">
        <f t="shared" si="0"/>
        <v>3.8497530507121662</v>
      </c>
      <c r="J8" s="1">
        <v>116</v>
      </c>
      <c r="K8" s="1">
        <v>44</v>
      </c>
      <c r="L8" s="1">
        <v>1.86</v>
      </c>
      <c r="M8" s="1">
        <v>0.28299999999999997</v>
      </c>
      <c r="N8" s="1">
        <v>-1.24</v>
      </c>
      <c r="O8" s="1">
        <v>-20.92</v>
      </c>
      <c r="Q8" s="1">
        <v>118</v>
      </c>
      <c r="R8" s="1">
        <v>20000822</v>
      </c>
      <c r="S8" s="1" t="s">
        <v>150</v>
      </c>
      <c r="T8" s="1">
        <v>20000824</v>
      </c>
      <c r="U8" s="1" t="s">
        <v>151</v>
      </c>
      <c r="V8" s="1">
        <v>8</v>
      </c>
      <c r="W8" s="1">
        <v>150</v>
      </c>
      <c r="X8" s="1">
        <v>19</v>
      </c>
      <c r="Y8" s="1">
        <v>1.9</v>
      </c>
      <c r="Z8" s="1">
        <v>3</v>
      </c>
      <c r="AA8" s="1">
        <v>4.0199999999999996</v>
      </c>
      <c r="AB8" s="1">
        <v>0.27</v>
      </c>
      <c r="AC8" s="1">
        <v>3</v>
      </c>
      <c r="AD8" s="1">
        <v>2.19</v>
      </c>
      <c r="AE8" s="1">
        <v>0.24</v>
      </c>
      <c r="AF8" s="1">
        <v>3</v>
      </c>
      <c r="AG8" s="1">
        <v>-18.649999999999999</v>
      </c>
      <c r="AH8" s="1">
        <v>0.1</v>
      </c>
      <c r="AI8" s="1">
        <v>3</v>
      </c>
    </row>
    <row r="9" spans="1:35">
      <c r="A9" s="117">
        <v>127</v>
      </c>
      <c r="B9" s="117">
        <v>2001</v>
      </c>
      <c r="C9" s="117">
        <v>6</v>
      </c>
      <c r="D9" s="119">
        <v>-1.5156367210651156</v>
      </c>
      <c r="E9" s="117">
        <v>3</v>
      </c>
      <c r="F9" s="119">
        <v>1.34</v>
      </c>
      <c r="G9" s="117">
        <v>1.04</v>
      </c>
      <c r="H9" s="130">
        <f t="shared" si="0"/>
        <v>2.8556367210651157</v>
      </c>
      <c r="J9" s="1">
        <v>116</v>
      </c>
      <c r="K9" s="1">
        <v>74</v>
      </c>
      <c r="L9" s="1">
        <v>1.54</v>
      </c>
      <c r="M9" s="1">
        <v>0.248</v>
      </c>
      <c r="N9" s="1">
        <v>-0.98</v>
      </c>
      <c r="O9" s="1">
        <v>-21.8</v>
      </c>
      <c r="Q9" s="1">
        <v>127</v>
      </c>
      <c r="R9" s="1">
        <v>20010613</v>
      </c>
      <c r="S9" s="1" t="s">
        <v>152</v>
      </c>
      <c r="T9" s="1">
        <v>20010615</v>
      </c>
      <c r="U9" s="1" t="s">
        <v>153</v>
      </c>
      <c r="V9" s="1">
        <v>6</v>
      </c>
      <c r="W9" s="1">
        <v>150</v>
      </c>
      <c r="X9" s="1">
        <v>44.3</v>
      </c>
      <c r="Y9" s="1">
        <v>3.3</v>
      </c>
      <c r="Z9" s="1">
        <v>3</v>
      </c>
      <c r="AA9" s="1">
        <v>7.5</v>
      </c>
      <c r="AB9" s="1">
        <v>0.35</v>
      </c>
      <c r="AC9" s="1">
        <v>3</v>
      </c>
      <c r="AD9" s="1">
        <v>1.34</v>
      </c>
      <c r="AE9" s="1">
        <v>1.04</v>
      </c>
      <c r="AF9" s="1">
        <v>3</v>
      </c>
      <c r="AG9" s="1">
        <v>-20.420000000000002</v>
      </c>
      <c r="AH9" s="1">
        <v>0.4</v>
      </c>
      <c r="AI9" s="1">
        <v>3</v>
      </c>
    </row>
    <row r="10" spans="1:35">
      <c r="A10" s="117">
        <v>128</v>
      </c>
      <c r="B10" s="117">
        <v>2001</v>
      </c>
      <c r="C10" s="117">
        <v>7</v>
      </c>
      <c r="D10" s="119">
        <v>-0.34100916664063363</v>
      </c>
      <c r="E10" s="117">
        <v>3</v>
      </c>
      <c r="F10" s="119">
        <v>2.86</v>
      </c>
      <c r="G10" s="117">
        <v>0.16</v>
      </c>
      <c r="H10" s="130">
        <f t="shared" si="0"/>
        <v>3.2010091666406337</v>
      </c>
      <c r="J10" s="1">
        <v>116</v>
      </c>
      <c r="K10" s="1">
        <v>99.4</v>
      </c>
      <c r="L10" s="1">
        <v>1.31</v>
      </c>
      <c r="M10" s="1">
        <v>0.221</v>
      </c>
      <c r="N10" s="1">
        <v>-0.62</v>
      </c>
      <c r="O10" s="1">
        <v>-22.93</v>
      </c>
      <c r="Q10" s="1">
        <v>128</v>
      </c>
      <c r="R10" s="1">
        <v>20010710</v>
      </c>
      <c r="S10" s="1" t="s">
        <v>154</v>
      </c>
      <c r="T10" s="1">
        <v>20010712</v>
      </c>
      <c r="U10" s="1" t="s">
        <v>155</v>
      </c>
      <c r="V10" s="1">
        <v>7</v>
      </c>
      <c r="W10" s="1">
        <v>150</v>
      </c>
      <c r="X10" s="1">
        <v>39</v>
      </c>
      <c r="Y10" s="1">
        <v>2.8</v>
      </c>
      <c r="Z10" s="1">
        <v>3</v>
      </c>
      <c r="AA10" s="1">
        <v>5.27</v>
      </c>
      <c r="AB10" s="1">
        <v>0.24</v>
      </c>
      <c r="AC10" s="1">
        <v>3</v>
      </c>
      <c r="AD10" s="1">
        <v>2.86</v>
      </c>
      <c r="AE10" s="1">
        <v>0.16</v>
      </c>
      <c r="AF10" s="1">
        <v>3</v>
      </c>
      <c r="AG10" s="1">
        <v>-18.600000000000001</v>
      </c>
      <c r="AH10" s="1">
        <v>0.45</v>
      </c>
      <c r="AI10" s="1">
        <v>3</v>
      </c>
    </row>
    <row r="11" spans="1:35">
      <c r="A11" s="117">
        <v>139</v>
      </c>
      <c r="B11" s="117">
        <v>2002</v>
      </c>
      <c r="C11" s="117">
        <v>8</v>
      </c>
      <c r="D11" s="119">
        <v>0.6083185000991328</v>
      </c>
      <c r="E11" s="117">
        <v>3</v>
      </c>
      <c r="F11" s="119">
        <v>2.19</v>
      </c>
      <c r="G11" s="117">
        <v>0.12</v>
      </c>
      <c r="H11" s="130">
        <f t="shared" si="0"/>
        <v>1.581681499900867</v>
      </c>
      <c r="J11" s="1">
        <v>117</v>
      </c>
      <c r="K11" s="1">
        <v>3.6</v>
      </c>
      <c r="L11" s="1">
        <v>3.18</v>
      </c>
      <c r="M11" s="1">
        <v>0.42299999999999999</v>
      </c>
      <c r="N11" s="132">
        <v>-7.53</v>
      </c>
      <c r="O11" s="1">
        <v>-21.28</v>
      </c>
      <c r="Q11" s="1">
        <v>139</v>
      </c>
      <c r="R11" s="1">
        <v>20020827</v>
      </c>
      <c r="S11" s="1" t="s">
        <v>156</v>
      </c>
      <c r="T11" s="1">
        <v>20020829</v>
      </c>
      <c r="U11" s="1" t="s">
        <v>157</v>
      </c>
      <c r="V11" s="1">
        <v>8</v>
      </c>
      <c r="W11" s="1">
        <v>150</v>
      </c>
      <c r="X11" s="1">
        <v>27.5</v>
      </c>
      <c r="Y11" s="1">
        <v>2.7</v>
      </c>
      <c r="Z11" s="1">
        <v>3</v>
      </c>
      <c r="AA11" s="1">
        <v>4.1100000000000003</v>
      </c>
      <c r="AB11" s="1">
        <v>0.23</v>
      </c>
      <c r="AC11" s="1">
        <v>3</v>
      </c>
      <c r="AD11" s="1">
        <v>2.19</v>
      </c>
      <c r="AE11" s="1">
        <v>0.12</v>
      </c>
      <c r="AF11" s="1">
        <v>3</v>
      </c>
      <c r="AG11" s="1">
        <v>-21.95</v>
      </c>
      <c r="AH11" s="1">
        <v>0.2</v>
      </c>
      <c r="AI11" s="1">
        <v>3</v>
      </c>
    </row>
    <row r="12" spans="1:35">
      <c r="A12" s="117">
        <v>149</v>
      </c>
      <c r="B12" s="117">
        <v>2003</v>
      </c>
      <c r="C12" s="117">
        <v>6</v>
      </c>
      <c r="D12" s="119">
        <v>-1.4846144004718602</v>
      </c>
      <c r="E12" s="117">
        <v>6</v>
      </c>
      <c r="F12" s="119">
        <v>3.32</v>
      </c>
      <c r="G12" s="117">
        <v>0.28000000000000003</v>
      </c>
      <c r="H12" s="130">
        <f t="shared" si="0"/>
        <v>4.8046144004718601</v>
      </c>
      <c r="J12" s="1">
        <v>117</v>
      </c>
      <c r="K12" s="1">
        <v>4.4000000000000004</v>
      </c>
      <c r="L12" s="1">
        <v>3.36</v>
      </c>
      <c r="M12" s="1">
        <v>0.45200000000000001</v>
      </c>
      <c r="N12" s="1">
        <v>-1.28</v>
      </c>
      <c r="O12" s="1">
        <v>-22.13</v>
      </c>
      <c r="Q12" s="1">
        <v>149</v>
      </c>
      <c r="R12" s="1">
        <v>20030619</v>
      </c>
      <c r="S12" s="1" t="s">
        <v>158</v>
      </c>
      <c r="T12" s="1">
        <v>20030621</v>
      </c>
      <c r="U12" s="1" t="s">
        <v>147</v>
      </c>
      <c r="V12" s="1">
        <v>6</v>
      </c>
      <c r="W12" s="1">
        <v>150</v>
      </c>
      <c r="X12" s="1">
        <v>36.200000000000003</v>
      </c>
      <c r="Y12" s="1">
        <v>6.7</v>
      </c>
      <c r="Z12" s="1">
        <v>6</v>
      </c>
      <c r="AA12" s="1">
        <v>5.47</v>
      </c>
      <c r="AB12" s="1">
        <v>0.88</v>
      </c>
      <c r="AC12" s="1">
        <v>6</v>
      </c>
      <c r="AD12" s="1">
        <v>3.32</v>
      </c>
      <c r="AE12" s="1">
        <v>0.28000000000000003</v>
      </c>
      <c r="AF12" s="1">
        <v>6</v>
      </c>
      <c r="AG12" s="1">
        <v>-20.96</v>
      </c>
      <c r="AH12" s="1">
        <v>0.34</v>
      </c>
      <c r="AI12" s="1">
        <v>6</v>
      </c>
    </row>
    <row r="13" spans="1:35">
      <c r="A13" s="117">
        <v>150</v>
      </c>
      <c r="B13" s="117">
        <v>2003</v>
      </c>
      <c r="C13" s="117">
        <v>7</v>
      </c>
      <c r="D13" s="119">
        <v>-0.60762435352053967</v>
      </c>
      <c r="E13" s="117">
        <v>6</v>
      </c>
      <c r="F13" s="119">
        <v>3.39</v>
      </c>
      <c r="G13" s="117">
        <v>0.41</v>
      </c>
      <c r="H13" s="130">
        <f t="shared" si="0"/>
        <v>3.99762435352054</v>
      </c>
      <c r="J13" s="1">
        <v>117</v>
      </c>
      <c r="K13" s="1">
        <v>14.3</v>
      </c>
      <c r="L13" s="1">
        <v>3.72</v>
      </c>
      <c r="M13" s="1">
        <v>0.52</v>
      </c>
      <c r="N13" s="1">
        <v>-0.98</v>
      </c>
      <c r="O13" s="1">
        <v>-21.48</v>
      </c>
      <c r="Q13" s="1">
        <v>150</v>
      </c>
      <c r="R13" s="1">
        <v>20030719</v>
      </c>
      <c r="S13" s="1" t="s">
        <v>159</v>
      </c>
      <c r="T13" s="1">
        <v>20030721</v>
      </c>
      <c r="U13" s="1" t="s">
        <v>157</v>
      </c>
      <c r="V13" s="1">
        <v>7</v>
      </c>
      <c r="W13" s="1">
        <v>150</v>
      </c>
      <c r="X13" s="1">
        <v>35</v>
      </c>
      <c r="Y13" s="1">
        <v>6.2</v>
      </c>
      <c r="Z13" s="1">
        <v>6</v>
      </c>
      <c r="AA13" s="1">
        <v>4.9000000000000004</v>
      </c>
      <c r="AB13" s="1">
        <v>0.82</v>
      </c>
      <c r="AC13" s="1">
        <v>6</v>
      </c>
      <c r="AD13" s="1">
        <v>3.39</v>
      </c>
      <c r="AE13" s="1">
        <v>0.41</v>
      </c>
      <c r="AF13" s="1">
        <v>6</v>
      </c>
      <c r="AG13" s="1">
        <v>-20.47</v>
      </c>
      <c r="AH13" s="1">
        <v>0.61</v>
      </c>
      <c r="AI13" s="1">
        <v>6</v>
      </c>
    </row>
    <row r="14" spans="1:35">
      <c r="A14" s="117">
        <v>160</v>
      </c>
      <c r="B14" s="117">
        <v>2004</v>
      </c>
      <c r="C14" s="117">
        <v>6</v>
      </c>
      <c r="D14" s="119">
        <v>0.28491996361285971</v>
      </c>
      <c r="E14" s="117">
        <v>6</v>
      </c>
      <c r="F14" s="119">
        <v>3.11</v>
      </c>
      <c r="G14" s="117">
        <v>0.28999999999999998</v>
      </c>
      <c r="H14" s="130">
        <f t="shared" si="0"/>
        <v>2.8250800363871402</v>
      </c>
      <c r="J14" s="1">
        <v>117</v>
      </c>
      <c r="K14" s="1">
        <v>24.3</v>
      </c>
      <c r="L14" s="1">
        <v>3.59</v>
      </c>
      <c r="M14" s="1">
        <v>0.48199999999999998</v>
      </c>
      <c r="N14" s="1">
        <v>-1.1599999999999999</v>
      </c>
      <c r="O14" s="1">
        <v>-21.72</v>
      </c>
      <c r="Q14" s="1">
        <v>160</v>
      </c>
      <c r="R14" s="1">
        <v>20040615</v>
      </c>
      <c r="S14" s="1" t="s">
        <v>160</v>
      </c>
      <c r="T14" s="1">
        <v>20040617</v>
      </c>
      <c r="U14" s="1" t="s">
        <v>161</v>
      </c>
      <c r="V14" s="1">
        <v>6</v>
      </c>
      <c r="W14" s="1">
        <v>150</v>
      </c>
      <c r="X14" s="1">
        <v>34.1</v>
      </c>
      <c r="Y14" s="1">
        <v>5.7</v>
      </c>
      <c r="Z14" s="1">
        <v>6</v>
      </c>
      <c r="AA14" s="1">
        <v>5.46</v>
      </c>
      <c r="AB14" s="1">
        <v>0.99</v>
      </c>
      <c r="AC14" s="1">
        <v>6</v>
      </c>
      <c r="AD14" s="1">
        <v>3.11</v>
      </c>
      <c r="AE14" s="1">
        <v>0.28999999999999998</v>
      </c>
      <c r="AF14" s="1">
        <v>6</v>
      </c>
      <c r="AG14" s="1">
        <v>-20.56</v>
      </c>
      <c r="AH14" s="1">
        <v>0.4</v>
      </c>
      <c r="AI14" s="1">
        <v>6</v>
      </c>
    </row>
    <row r="15" spans="1:35">
      <c r="A15" s="117">
        <v>162</v>
      </c>
      <c r="B15" s="117">
        <v>2004</v>
      </c>
      <c r="C15" s="117">
        <v>8</v>
      </c>
      <c r="D15" s="119">
        <v>0.98505630301924674</v>
      </c>
      <c r="E15" s="117">
        <v>5</v>
      </c>
      <c r="F15" s="119">
        <v>3.05</v>
      </c>
      <c r="G15" s="117">
        <v>0.39</v>
      </c>
      <c r="H15" s="130">
        <f t="shared" si="0"/>
        <v>2.0649436969807531</v>
      </c>
      <c r="J15" s="1">
        <v>117</v>
      </c>
      <c r="K15" s="1">
        <v>59.5</v>
      </c>
      <c r="L15" s="1">
        <v>3.11</v>
      </c>
      <c r="M15" s="1">
        <v>0.441</v>
      </c>
      <c r="N15" s="1">
        <v>-0.27</v>
      </c>
      <c r="O15" s="1">
        <v>-20.43</v>
      </c>
      <c r="Q15" s="1">
        <v>162</v>
      </c>
      <c r="R15" s="1">
        <v>20040815</v>
      </c>
      <c r="S15" s="1" t="s">
        <v>162</v>
      </c>
      <c r="T15" s="1">
        <v>20040817</v>
      </c>
      <c r="U15" s="1" t="s">
        <v>157</v>
      </c>
      <c r="V15" s="1">
        <v>8</v>
      </c>
      <c r="W15" s="1">
        <v>150</v>
      </c>
      <c r="X15" s="1">
        <v>23.6</v>
      </c>
      <c r="Y15" s="1">
        <v>2.9</v>
      </c>
      <c r="Z15" s="1">
        <v>5</v>
      </c>
      <c r="AA15" s="1">
        <v>2.89</v>
      </c>
      <c r="AB15" s="1">
        <v>0.27</v>
      </c>
      <c r="AC15" s="1">
        <v>5</v>
      </c>
      <c r="AD15" s="1">
        <v>3.05</v>
      </c>
      <c r="AE15" s="1">
        <v>0.39</v>
      </c>
      <c r="AF15" s="1">
        <v>5</v>
      </c>
      <c r="AG15" s="1">
        <v>-19.88</v>
      </c>
      <c r="AH15" s="1">
        <v>0.36</v>
      </c>
      <c r="AI15" s="1">
        <v>5</v>
      </c>
    </row>
    <row r="16" spans="1:35">
      <c r="A16" s="118">
        <v>163</v>
      </c>
      <c r="B16" s="118">
        <v>2004</v>
      </c>
      <c r="C16" s="118">
        <v>9</v>
      </c>
      <c r="D16" s="65">
        <v>0.40316825139433138</v>
      </c>
      <c r="E16" s="118">
        <v>6</v>
      </c>
      <c r="F16" s="65">
        <v>3.96</v>
      </c>
      <c r="G16" s="118">
        <v>0.48</v>
      </c>
      <c r="H16" s="131">
        <f t="shared" si="0"/>
        <v>3.5568317486056684</v>
      </c>
      <c r="J16" s="1">
        <v>117</v>
      </c>
      <c r="K16" s="1">
        <v>104.3</v>
      </c>
      <c r="L16" s="1">
        <v>1.61</v>
      </c>
      <c r="M16" s="1">
        <v>0.245</v>
      </c>
      <c r="N16" s="1">
        <v>-0.11</v>
      </c>
      <c r="O16" s="1">
        <v>-23.31</v>
      </c>
      <c r="Q16" s="3">
        <v>163</v>
      </c>
      <c r="R16" s="3">
        <v>20040928</v>
      </c>
      <c r="S16" s="3" t="s">
        <v>159</v>
      </c>
      <c r="T16" s="3">
        <v>20040930</v>
      </c>
      <c r="U16" s="3" t="s">
        <v>163</v>
      </c>
      <c r="V16" s="3">
        <v>9</v>
      </c>
      <c r="W16" s="3">
        <v>150</v>
      </c>
      <c r="X16" s="3">
        <v>28.1</v>
      </c>
      <c r="Y16" s="3">
        <v>3.5</v>
      </c>
      <c r="Z16" s="3">
        <v>6</v>
      </c>
      <c r="AA16" s="3">
        <v>3.93</v>
      </c>
      <c r="AB16" s="3">
        <v>0.63</v>
      </c>
      <c r="AC16" s="3">
        <v>6</v>
      </c>
      <c r="AD16" s="3">
        <v>3.96</v>
      </c>
      <c r="AE16" s="3">
        <v>0.48</v>
      </c>
      <c r="AF16" s="3">
        <v>6</v>
      </c>
      <c r="AG16" s="3">
        <v>-21.81</v>
      </c>
      <c r="AH16" s="3">
        <v>0.68</v>
      </c>
      <c r="AI16" s="3">
        <v>6</v>
      </c>
    </row>
    <row r="17" spans="2:15">
      <c r="F17" s="57"/>
      <c r="H17" s="120"/>
      <c r="J17" s="1">
        <v>118</v>
      </c>
      <c r="K17" s="1">
        <v>5.2</v>
      </c>
      <c r="L17" s="1">
        <v>1.61</v>
      </c>
      <c r="M17" s="1">
        <v>0.24199999999999999</v>
      </c>
      <c r="N17" s="1">
        <v>-2.15</v>
      </c>
      <c r="O17" s="1">
        <v>-20.04</v>
      </c>
    </row>
    <row r="18" spans="2:15">
      <c r="F18" s="57"/>
      <c r="G18" s="1" t="s">
        <v>165</v>
      </c>
      <c r="H18" s="120">
        <f>AVERAGE(H6:H16)</f>
        <v>3.1563389596111056</v>
      </c>
      <c r="J18" s="1">
        <v>118</v>
      </c>
      <c r="K18" s="1">
        <v>25.3</v>
      </c>
      <c r="L18" s="1">
        <v>1.74</v>
      </c>
      <c r="M18" s="1">
        <v>0.26900000000000002</v>
      </c>
      <c r="N18" s="1">
        <v>-1.1399999999999999</v>
      </c>
      <c r="O18" s="1">
        <v>-19.850000000000001</v>
      </c>
    </row>
    <row r="19" spans="2:15">
      <c r="B19" s="116"/>
      <c r="F19" s="57"/>
      <c r="G19" s="1" t="s">
        <v>175</v>
      </c>
      <c r="H19" s="120">
        <f>_xlfn.STDEV.S(H6:H16)</f>
        <v>0.90260726205235253</v>
      </c>
      <c r="J19" s="1">
        <v>118</v>
      </c>
      <c r="K19" s="1">
        <v>44.6</v>
      </c>
      <c r="L19" s="1">
        <v>1.72</v>
      </c>
      <c r="M19" s="1">
        <v>0.25800000000000001</v>
      </c>
      <c r="N19" s="1">
        <v>-2.11</v>
      </c>
      <c r="O19" s="1">
        <v>-20.399999999999999</v>
      </c>
    </row>
    <row r="20" spans="2:15">
      <c r="G20" s="1" t="s">
        <v>176</v>
      </c>
      <c r="H20" s="120">
        <f>H19/SQRT(COUNT(H6:H16))</f>
        <v>0.27214632920705867</v>
      </c>
      <c r="J20" s="1">
        <v>118</v>
      </c>
      <c r="K20" s="1">
        <v>74.2</v>
      </c>
      <c r="L20" s="1">
        <v>1.81</v>
      </c>
      <c r="M20" s="1">
        <v>0.27600000000000002</v>
      </c>
      <c r="N20" s="1">
        <v>-1.87</v>
      </c>
      <c r="O20" s="1">
        <v>-20.73</v>
      </c>
    </row>
    <row r="21" spans="2:15">
      <c r="J21" s="1">
        <v>118</v>
      </c>
      <c r="K21" s="1">
        <v>100</v>
      </c>
      <c r="L21" s="1">
        <v>1.29</v>
      </c>
      <c r="M21" s="1">
        <v>0.219</v>
      </c>
      <c r="N21" s="1">
        <v>-1.54</v>
      </c>
      <c r="O21" s="1">
        <v>-22.64</v>
      </c>
    </row>
    <row r="22" spans="2:15">
      <c r="J22" s="1">
        <v>127</v>
      </c>
      <c r="K22" s="1">
        <v>3.7</v>
      </c>
      <c r="L22" s="1">
        <v>1.84</v>
      </c>
      <c r="M22" s="1">
        <v>0.26200000000000001</v>
      </c>
      <c r="N22" s="1">
        <v>-1.1200000000000001</v>
      </c>
      <c r="O22" s="1">
        <v>-21.83</v>
      </c>
    </row>
    <row r="23" spans="2:15">
      <c r="J23" s="1">
        <v>127</v>
      </c>
      <c r="K23" s="1">
        <v>23.3</v>
      </c>
      <c r="L23" s="1">
        <v>1.75</v>
      </c>
      <c r="M23" s="1">
        <v>0.246</v>
      </c>
      <c r="N23" s="1">
        <v>-1.48</v>
      </c>
      <c r="O23" s="1">
        <v>-21.95</v>
      </c>
    </row>
    <row r="24" spans="2:15">
      <c r="J24" s="1">
        <v>127</v>
      </c>
      <c r="K24" s="1">
        <v>44.4</v>
      </c>
      <c r="L24" s="1">
        <v>2.11</v>
      </c>
      <c r="M24" s="1">
        <v>0.27400000000000002</v>
      </c>
      <c r="N24" s="1">
        <v>-2.11</v>
      </c>
      <c r="O24" s="1">
        <v>-22</v>
      </c>
    </row>
    <row r="25" spans="2:15">
      <c r="J25" s="1">
        <v>127</v>
      </c>
      <c r="K25" s="1">
        <v>73.400000000000006</v>
      </c>
      <c r="L25" s="1">
        <v>1.83</v>
      </c>
      <c r="M25" s="1">
        <v>0.26400000000000001</v>
      </c>
      <c r="N25" s="1">
        <v>-1.44</v>
      </c>
      <c r="O25" s="1">
        <v>-21.15</v>
      </c>
    </row>
    <row r="26" spans="2:15">
      <c r="J26" s="1">
        <v>127</v>
      </c>
      <c r="K26" s="1">
        <v>98.6</v>
      </c>
      <c r="L26" s="1">
        <v>1.52</v>
      </c>
      <c r="M26" s="1">
        <v>0.23799999999999999</v>
      </c>
      <c r="N26" s="1">
        <v>-0.49</v>
      </c>
      <c r="O26" s="1">
        <v>-22.04</v>
      </c>
    </row>
    <row r="27" spans="2:15">
      <c r="J27" s="1">
        <v>128</v>
      </c>
      <c r="K27" s="1">
        <v>4</v>
      </c>
      <c r="L27" s="1">
        <v>1.81</v>
      </c>
      <c r="M27" s="1">
        <v>0.26300000000000001</v>
      </c>
      <c r="N27" s="1">
        <v>-0.13</v>
      </c>
      <c r="O27" s="1">
        <v>-21.5</v>
      </c>
    </row>
    <row r="28" spans="2:15">
      <c r="J28" s="1">
        <v>128</v>
      </c>
      <c r="K28" s="1">
        <v>24.9</v>
      </c>
      <c r="L28" s="1">
        <v>1.87</v>
      </c>
      <c r="M28" s="1">
        <v>0.26400000000000001</v>
      </c>
      <c r="N28" s="1">
        <v>-0.42</v>
      </c>
      <c r="O28" s="1">
        <v>-21.54</v>
      </c>
    </row>
    <row r="29" spans="2:15">
      <c r="J29" s="1">
        <v>128</v>
      </c>
      <c r="K29" s="1">
        <v>44</v>
      </c>
      <c r="L29" s="1">
        <v>1.88</v>
      </c>
      <c r="M29" s="1">
        <v>0.27400000000000002</v>
      </c>
      <c r="N29" s="1">
        <v>0.17</v>
      </c>
      <c r="O29" s="1">
        <v>-21.51</v>
      </c>
    </row>
    <row r="30" spans="2:15">
      <c r="J30" s="1">
        <v>128</v>
      </c>
      <c r="K30" s="1">
        <v>74.2</v>
      </c>
      <c r="L30" s="1">
        <v>1.5</v>
      </c>
      <c r="M30" s="1">
        <v>0.23499999999999999</v>
      </c>
      <c r="N30" s="1">
        <v>-0.28000000000000003</v>
      </c>
      <c r="O30" s="1">
        <v>-23.15</v>
      </c>
    </row>
    <row r="31" spans="2:15">
      <c r="J31" s="1">
        <v>128</v>
      </c>
      <c r="K31" s="1">
        <v>98.8</v>
      </c>
      <c r="L31" s="1">
        <v>1.47</v>
      </c>
      <c r="M31" s="1">
        <v>0.252</v>
      </c>
      <c r="N31" s="1">
        <v>-1.32</v>
      </c>
      <c r="O31" s="1">
        <v>-23.13</v>
      </c>
    </row>
    <row r="32" spans="2:15">
      <c r="J32" s="1">
        <v>139</v>
      </c>
      <c r="K32" s="1">
        <v>5</v>
      </c>
      <c r="L32" s="1">
        <v>2.12</v>
      </c>
      <c r="M32" s="1">
        <v>0.30499999999999999</v>
      </c>
      <c r="N32" s="1">
        <v>1.82</v>
      </c>
      <c r="O32" s="1">
        <v>-20.88</v>
      </c>
    </row>
    <row r="33" spans="10:15">
      <c r="J33" s="1">
        <v>139</v>
      </c>
      <c r="K33" s="1">
        <v>24.2</v>
      </c>
      <c r="L33" s="1">
        <v>2.3199999999999998</v>
      </c>
      <c r="M33" s="1">
        <v>0.29599999999999999</v>
      </c>
      <c r="N33" s="1">
        <v>0.43</v>
      </c>
      <c r="O33" s="1">
        <v>-21.11</v>
      </c>
    </row>
    <row r="34" spans="10:15">
      <c r="J34" s="1">
        <v>139</v>
      </c>
      <c r="K34" s="1">
        <v>45.6</v>
      </c>
      <c r="L34" s="1">
        <v>2.2599999999999998</v>
      </c>
      <c r="M34" s="1">
        <v>0.29399999999999998</v>
      </c>
      <c r="N34" s="1">
        <v>-0.48</v>
      </c>
      <c r="O34" s="1">
        <v>-20.61</v>
      </c>
    </row>
    <row r="35" spans="10:15">
      <c r="J35" s="1">
        <v>139</v>
      </c>
      <c r="K35" s="1">
        <v>74.5</v>
      </c>
      <c r="L35" s="1">
        <v>2.38</v>
      </c>
      <c r="M35" s="1">
        <v>0.313</v>
      </c>
      <c r="N35" s="1">
        <v>1.94</v>
      </c>
      <c r="O35" s="1">
        <v>-21.6</v>
      </c>
    </row>
    <row r="36" spans="10:15">
      <c r="J36" s="1">
        <v>139</v>
      </c>
      <c r="K36" s="1">
        <v>100.4</v>
      </c>
      <c r="L36" s="1">
        <v>1.96</v>
      </c>
      <c r="M36" s="1">
        <v>0.27200000000000002</v>
      </c>
      <c r="N36" s="1">
        <v>0.1</v>
      </c>
      <c r="O36" s="1">
        <v>-22.18</v>
      </c>
    </row>
    <row r="37" spans="10:15">
      <c r="J37" s="1">
        <v>149</v>
      </c>
      <c r="K37" s="1">
        <v>5</v>
      </c>
      <c r="L37" s="1">
        <v>2.2200000000000002</v>
      </c>
      <c r="M37" s="1">
        <v>0.32500000000000001</v>
      </c>
      <c r="N37" s="1">
        <v>-0.05</v>
      </c>
      <c r="O37" s="1">
        <v>-21.12</v>
      </c>
    </row>
    <row r="38" spans="10:15">
      <c r="J38" s="1">
        <v>149</v>
      </c>
      <c r="K38" s="1">
        <v>25</v>
      </c>
      <c r="L38" s="1">
        <v>2.29</v>
      </c>
      <c r="M38" s="1">
        <v>0.27200000000000002</v>
      </c>
      <c r="N38" s="1">
        <v>-0.89</v>
      </c>
      <c r="O38" s="1">
        <v>-22.09</v>
      </c>
    </row>
    <row r="39" spans="10:15">
      <c r="J39" s="1">
        <v>149</v>
      </c>
      <c r="K39" s="1">
        <v>45</v>
      </c>
      <c r="L39" s="1">
        <v>2.86</v>
      </c>
      <c r="M39" s="1">
        <v>0.27800000000000002</v>
      </c>
      <c r="N39" s="1">
        <v>-2.5099999999999998</v>
      </c>
      <c r="O39" s="1">
        <v>-23.1</v>
      </c>
    </row>
    <row r="40" spans="10:15">
      <c r="J40" s="1">
        <v>149</v>
      </c>
      <c r="K40" s="1">
        <v>74.3</v>
      </c>
      <c r="L40" s="1">
        <v>2.08</v>
      </c>
      <c r="M40" s="1">
        <v>0.25600000000000001</v>
      </c>
      <c r="N40" s="1">
        <v>-1.35</v>
      </c>
      <c r="O40" s="1">
        <v>-21.58</v>
      </c>
    </row>
    <row r="41" spans="10:15">
      <c r="J41" s="1">
        <v>149</v>
      </c>
      <c r="K41" s="1">
        <v>99.8</v>
      </c>
      <c r="L41" s="1">
        <v>1.96</v>
      </c>
      <c r="M41" s="1">
        <v>0.252</v>
      </c>
      <c r="N41" s="1">
        <v>-1.1200000000000001</v>
      </c>
      <c r="O41" s="1">
        <v>-22.92</v>
      </c>
    </row>
    <row r="42" spans="10:15">
      <c r="J42" s="1">
        <v>150</v>
      </c>
      <c r="K42" s="1">
        <v>4.4000000000000004</v>
      </c>
      <c r="L42" s="1">
        <v>2.15</v>
      </c>
      <c r="M42" s="1">
        <v>0.29699999999999999</v>
      </c>
      <c r="N42" s="1">
        <v>-7.0000000000000007E-2</v>
      </c>
      <c r="O42" s="1">
        <v>-21.12</v>
      </c>
    </row>
    <row r="43" spans="10:15">
      <c r="J43" s="1">
        <v>150</v>
      </c>
      <c r="K43" s="1">
        <v>24.3</v>
      </c>
      <c r="L43" s="1">
        <v>2.33</v>
      </c>
      <c r="M43" s="1">
        <v>0.27900000000000003</v>
      </c>
      <c r="N43" s="1">
        <v>-0.28999999999999998</v>
      </c>
      <c r="O43" s="1">
        <v>-21.29</v>
      </c>
    </row>
    <row r="44" spans="10:15">
      <c r="J44" s="1">
        <v>150</v>
      </c>
      <c r="K44" s="1">
        <v>44.2</v>
      </c>
      <c r="L44" s="1">
        <v>2.5299999999999998</v>
      </c>
      <c r="M44" s="1">
        <v>0.32900000000000001</v>
      </c>
      <c r="N44" s="1">
        <v>-0.86</v>
      </c>
      <c r="O44" s="1">
        <v>-20.52</v>
      </c>
    </row>
    <row r="45" spans="10:15">
      <c r="J45" s="1">
        <v>150</v>
      </c>
      <c r="K45" s="1">
        <v>74.3</v>
      </c>
      <c r="L45" s="1">
        <v>2.48</v>
      </c>
      <c r="M45" s="1">
        <v>0.33100000000000002</v>
      </c>
      <c r="N45" s="1">
        <v>-1</v>
      </c>
      <c r="O45" s="1">
        <v>-21.11</v>
      </c>
    </row>
    <row r="46" spans="10:15">
      <c r="J46" s="1">
        <v>150</v>
      </c>
      <c r="K46" s="1">
        <v>99.2</v>
      </c>
      <c r="L46" s="1">
        <v>1.93</v>
      </c>
      <c r="M46" s="1">
        <v>0.29799999999999999</v>
      </c>
      <c r="N46" s="1">
        <v>0.1</v>
      </c>
      <c r="O46" s="1">
        <v>-21.37</v>
      </c>
    </row>
    <row r="47" spans="10:15">
      <c r="J47" s="1">
        <v>160</v>
      </c>
      <c r="K47" s="1">
        <v>4.0999999999999996</v>
      </c>
      <c r="L47" s="1">
        <v>2.31</v>
      </c>
      <c r="M47" s="1">
        <v>0.36</v>
      </c>
      <c r="N47" s="1">
        <v>0.01</v>
      </c>
      <c r="O47" s="1">
        <v>-21.06</v>
      </c>
    </row>
    <row r="48" spans="10:15">
      <c r="J48" s="1">
        <v>160</v>
      </c>
      <c r="K48" s="1">
        <v>24.5</v>
      </c>
      <c r="L48" s="1">
        <v>2.56</v>
      </c>
      <c r="M48" s="1">
        <v>0.36599999999999999</v>
      </c>
      <c r="N48" s="1">
        <v>-0.35</v>
      </c>
      <c r="O48" s="1">
        <v>-21.36</v>
      </c>
    </row>
    <row r="49" spans="10:15">
      <c r="J49" s="1">
        <v>160</v>
      </c>
      <c r="K49" s="1">
        <v>43.5</v>
      </c>
      <c r="L49" s="1">
        <v>3.54</v>
      </c>
      <c r="M49" s="1">
        <v>0.51900000000000002</v>
      </c>
      <c r="N49" s="1">
        <v>0.62</v>
      </c>
      <c r="O49" s="1">
        <v>-20.94</v>
      </c>
    </row>
    <row r="50" spans="10:15">
      <c r="J50" s="1">
        <v>160</v>
      </c>
      <c r="K50" s="1">
        <v>73.7</v>
      </c>
      <c r="L50" s="1">
        <v>2.02</v>
      </c>
      <c r="M50" s="1">
        <v>0.32600000000000001</v>
      </c>
      <c r="N50" s="1">
        <v>0.69</v>
      </c>
      <c r="O50" s="1">
        <v>-20.71</v>
      </c>
    </row>
    <row r="51" spans="10:15">
      <c r="J51" s="1">
        <v>160</v>
      </c>
      <c r="K51" s="1">
        <v>99.1</v>
      </c>
      <c r="L51" s="1">
        <v>1.67</v>
      </c>
      <c r="M51" s="1">
        <v>0.28699999999999998</v>
      </c>
      <c r="N51" s="1">
        <v>0.1</v>
      </c>
      <c r="O51" s="1">
        <v>-22.77</v>
      </c>
    </row>
    <row r="52" spans="10:15">
      <c r="J52" s="1">
        <v>162</v>
      </c>
      <c r="K52" s="1">
        <v>4.5</v>
      </c>
      <c r="L52" s="1">
        <v>3</v>
      </c>
      <c r="M52" s="1">
        <v>0.374</v>
      </c>
      <c r="N52" s="1">
        <v>-0.4</v>
      </c>
      <c r="O52" s="1">
        <v>-20.36</v>
      </c>
    </row>
    <row r="53" spans="10:15">
      <c r="J53" s="1">
        <v>162</v>
      </c>
      <c r="K53" s="1">
        <v>45</v>
      </c>
      <c r="L53" s="1">
        <v>3.43</v>
      </c>
      <c r="M53" s="1">
        <v>0.497</v>
      </c>
      <c r="N53" s="1">
        <v>0.79</v>
      </c>
      <c r="O53" s="1">
        <v>-20.059999999999999</v>
      </c>
    </row>
    <row r="54" spans="10:15">
      <c r="J54" s="1">
        <v>162</v>
      </c>
      <c r="K54" s="1">
        <v>75</v>
      </c>
      <c r="L54" s="1">
        <v>2.08</v>
      </c>
      <c r="M54" s="1">
        <v>0.27100000000000002</v>
      </c>
      <c r="N54" s="1">
        <v>1.27</v>
      </c>
      <c r="O54" s="1">
        <v>-21.36</v>
      </c>
    </row>
    <row r="55" spans="10:15">
      <c r="J55" s="1">
        <v>162</v>
      </c>
      <c r="K55" s="1">
        <v>99.5</v>
      </c>
      <c r="L55" s="1">
        <v>2</v>
      </c>
      <c r="M55" s="1">
        <v>0.30599999999999999</v>
      </c>
      <c r="N55" s="1">
        <v>1.4</v>
      </c>
      <c r="O55" s="1">
        <v>-21.53</v>
      </c>
    </row>
    <row r="56" spans="10:15">
      <c r="J56" s="1">
        <v>163</v>
      </c>
      <c r="K56" s="1">
        <v>5.0999999999999996</v>
      </c>
      <c r="L56" s="1">
        <v>1.96</v>
      </c>
      <c r="M56" s="1">
        <v>0.28799999999999998</v>
      </c>
      <c r="N56" s="1">
        <v>0.57999999999999996</v>
      </c>
      <c r="O56" s="1">
        <v>-20.45</v>
      </c>
    </row>
    <row r="57" spans="10:15">
      <c r="J57" s="1">
        <v>163</v>
      </c>
      <c r="K57" s="1">
        <v>25</v>
      </c>
      <c r="L57" s="1">
        <v>2.02</v>
      </c>
      <c r="M57" s="1">
        <v>0.28599999999999998</v>
      </c>
      <c r="N57" s="1">
        <v>0.23</v>
      </c>
      <c r="O57" s="1">
        <v>-19.89</v>
      </c>
    </row>
    <row r="58" spans="10:15">
      <c r="J58" s="1">
        <v>163</v>
      </c>
      <c r="K58" s="1">
        <v>44</v>
      </c>
      <c r="L58" s="1">
        <v>2.0499999999999998</v>
      </c>
      <c r="M58" s="1">
        <v>0.29799999999999999</v>
      </c>
      <c r="N58" s="1">
        <v>0.11</v>
      </c>
      <c r="O58" s="1">
        <v>-19.79</v>
      </c>
    </row>
    <row r="59" spans="10:15">
      <c r="J59" s="1">
        <v>163</v>
      </c>
      <c r="K59" s="1">
        <v>75.099999999999994</v>
      </c>
      <c r="L59" s="1">
        <v>1.99</v>
      </c>
      <c r="M59" s="1">
        <v>0.30099999999999999</v>
      </c>
      <c r="N59" s="1">
        <v>0.72</v>
      </c>
      <c r="O59" s="1">
        <v>-20.37</v>
      </c>
    </row>
    <row r="60" spans="10:15">
      <c r="J60" s="3">
        <v>163</v>
      </c>
      <c r="K60" s="3">
        <v>99.9</v>
      </c>
      <c r="L60" s="3">
        <v>1.76</v>
      </c>
      <c r="M60" s="3">
        <v>0.30299999999999999</v>
      </c>
      <c r="N60" s="3">
        <v>0.69</v>
      </c>
      <c r="O60" s="3">
        <v>-22.01</v>
      </c>
    </row>
  </sheetData>
  <mergeCells count="7">
    <mergeCell ref="E4:G4"/>
    <mergeCell ref="R4:S4"/>
    <mergeCell ref="T4:U4"/>
    <mergeCell ref="X4:Z4"/>
    <mergeCell ref="AA4:AC4"/>
    <mergeCell ref="AD4:AF4"/>
    <mergeCell ref="AG4:AI4"/>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B934-4C57-49DE-B4B1-9F020B384E81}">
  <dimension ref="A1:M119"/>
  <sheetViews>
    <sheetView zoomScale="85" zoomScaleNormal="85" workbookViewId="0">
      <selection activeCell="E3" sqref="E3:F3"/>
    </sheetView>
  </sheetViews>
  <sheetFormatPr defaultRowHeight="18.75"/>
  <cols>
    <col min="2" max="2" width="10.125" style="13" bestFit="1" customWidth="1"/>
    <col min="3" max="4" width="11.125" style="13" customWidth="1"/>
    <col min="5" max="5" width="12.625" style="6" customWidth="1"/>
    <col min="6" max="6" width="11.25" style="6" customWidth="1"/>
    <col min="7" max="8" width="9" style="6"/>
  </cols>
  <sheetData>
    <row r="1" spans="1:9">
      <c r="A1" s="4" t="s">
        <v>111</v>
      </c>
    </row>
    <row r="3" spans="1:9" ht="30">
      <c r="A3" s="25" t="s">
        <v>0</v>
      </c>
      <c r="B3" s="82" t="s">
        <v>69</v>
      </c>
      <c r="C3" s="82" t="s">
        <v>70</v>
      </c>
      <c r="D3" s="82" t="s">
        <v>1</v>
      </c>
      <c r="E3" s="44" t="s">
        <v>68</v>
      </c>
      <c r="F3" s="44" t="s">
        <v>67</v>
      </c>
      <c r="G3" s="44" t="s">
        <v>91</v>
      </c>
      <c r="H3" s="44" t="s">
        <v>92</v>
      </c>
      <c r="I3" s="83" t="s">
        <v>65</v>
      </c>
    </row>
    <row r="4" spans="1:9">
      <c r="A4" s="1">
        <v>1</v>
      </c>
      <c r="B4" s="37">
        <v>234.99599999999998</v>
      </c>
      <c r="C4" s="37">
        <v>44.99216666666667</v>
      </c>
      <c r="D4" s="1">
        <v>0</v>
      </c>
      <c r="E4" s="57">
        <v>6.7630586037735849</v>
      </c>
      <c r="F4" s="57">
        <v>50.707276226415097</v>
      </c>
      <c r="G4" s="57">
        <v>3.4249999999999998</v>
      </c>
      <c r="H4" s="57">
        <v>-20.596499999999999</v>
      </c>
      <c r="I4" s="1"/>
    </row>
    <row r="5" spans="1:9">
      <c r="A5" s="1">
        <v>2</v>
      </c>
      <c r="B5" s="37">
        <v>234.99633333333333</v>
      </c>
      <c r="C5" s="37">
        <v>39.984166666666667</v>
      </c>
      <c r="D5" s="1">
        <v>0</v>
      </c>
      <c r="E5" s="57">
        <v>5.7233344642857142</v>
      </c>
      <c r="F5" s="57">
        <v>32.389420750000006</v>
      </c>
      <c r="G5" s="57">
        <v>4.0259999999999998</v>
      </c>
      <c r="H5" s="57">
        <v>-24.752499999999998</v>
      </c>
      <c r="I5" s="1"/>
    </row>
    <row r="6" spans="1:9">
      <c r="A6" s="1">
        <v>2</v>
      </c>
      <c r="B6" s="37">
        <v>234.99633333333333</v>
      </c>
      <c r="C6" s="37">
        <v>39.984166666666667</v>
      </c>
      <c r="D6" s="1">
        <v>20</v>
      </c>
      <c r="E6" s="57">
        <v>6.8840308571428581</v>
      </c>
      <c r="F6" s="57">
        <v>37.18858492857143</v>
      </c>
      <c r="G6" s="57">
        <v>5.6020000000000003</v>
      </c>
      <c r="H6" s="57">
        <v>-24.807499999999997</v>
      </c>
      <c r="I6" s="1"/>
    </row>
    <row r="7" spans="1:9">
      <c r="A7" s="1">
        <v>2</v>
      </c>
      <c r="B7" s="37">
        <v>234.99633333333333</v>
      </c>
      <c r="C7" s="37">
        <v>39.984166666666667</v>
      </c>
      <c r="D7" s="84">
        <v>50</v>
      </c>
      <c r="E7" s="57">
        <v>1.9198051704545456</v>
      </c>
      <c r="F7" s="57">
        <v>10.243553954545455</v>
      </c>
      <c r="G7" s="57">
        <v>5.56</v>
      </c>
      <c r="H7" s="57">
        <v>-25.262499999999999</v>
      </c>
      <c r="I7" s="1" t="s">
        <v>2</v>
      </c>
    </row>
    <row r="8" spans="1:9">
      <c r="A8" s="1">
        <v>2</v>
      </c>
      <c r="B8" s="37">
        <v>234.99633333333333</v>
      </c>
      <c r="C8" s="37">
        <v>39.984166666666667</v>
      </c>
      <c r="D8" s="84">
        <v>75</v>
      </c>
      <c r="E8" s="57">
        <v>2.5780463492063492</v>
      </c>
      <c r="F8" s="57">
        <v>15.119640222222223</v>
      </c>
      <c r="G8" s="57">
        <v>7.4260000000000002</v>
      </c>
      <c r="H8" s="57">
        <v>-25.865499999999997</v>
      </c>
      <c r="I8" s="1"/>
    </row>
    <row r="9" spans="1:9">
      <c r="A9" s="1">
        <v>2</v>
      </c>
      <c r="B9" s="37">
        <v>234.99633333333333</v>
      </c>
      <c r="C9" s="37">
        <v>39.984166666666667</v>
      </c>
      <c r="D9" s="84">
        <v>200</v>
      </c>
      <c r="E9" s="57">
        <v>1.4804979999999999</v>
      </c>
      <c r="F9" s="57">
        <v>9.4262823291139242</v>
      </c>
      <c r="G9" s="57">
        <v>11.111000000000001</v>
      </c>
      <c r="H9" s="57">
        <v>-21.606499999999997</v>
      </c>
      <c r="I9" s="1"/>
    </row>
    <row r="10" spans="1:9">
      <c r="A10" s="1">
        <v>3</v>
      </c>
      <c r="B10" s="37">
        <v>234.99083333333334</v>
      </c>
      <c r="C10" s="37">
        <v>34.998666666666665</v>
      </c>
      <c r="D10" s="84">
        <v>0</v>
      </c>
      <c r="E10" s="57">
        <v>5.5019260806451618</v>
      </c>
      <c r="F10" s="57">
        <v>29.090539193548388</v>
      </c>
      <c r="G10" s="57">
        <v>6.4540000000000006</v>
      </c>
      <c r="H10" s="57">
        <v>-24.509499999999999</v>
      </c>
      <c r="I10" s="1"/>
    </row>
    <row r="11" spans="1:9">
      <c r="A11" s="1">
        <v>3</v>
      </c>
      <c r="B11" s="37">
        <v>234.99083333333334</v>
      </c>
      <c r="C11" s="37">
        <v>34.998666666666665</v>
      </c>
      <c r="D11" s="84">
        <v>20</v>
      </c>
      <c r="E11" s="57">
        <v>6.4680589583333337</v>
      </c>
      <c r="F11" s="57">
        <v>30.963887125000003</v>
      </c>
      <c r="G11" s="57">
        <v>6.2280000000000015</v>
      </c>
      <c r="H11" s="57">
        <v>-24.3415</v>
      </c>
      <c r="I11" s="1"/>
    </row>
    <row r="12" spans="1:9">
      <c r="A12" s="1">
        <v>3</v>
      </c>
      <c r="B12" s="37">
        <v>234.99083333333334</v>
      </c>
      <c r="C12" s="37">
        <v>34.998666666666665</v>
      </c>
      <c r="D12" s="84">
        <v>50</v>
      </c>
      <c r="E12" s="57">
        <v>3.900988186813187</v>
      </c>
      <c r="F12" s="57">
        <v>20.157036945054944</v>
      </c>
      <c r="G12" s="57">
        <v>6.2870000000000008</v>
      </c>
      <c r="H12" s="57">
        <v>-24.9575</v>
      </c>
      <c r="I12" s="1"/>
    </row>
    <row r="13" spans="1:9">
      <c r="A13" s="1">
        <v>3</v>
      </c>
      <c r="B13" s="37">
        <v>234.99083333333334</v>
      </c>
      <c r="C13" s="37">
        <v>34.998666666666665</v>
      </c>
      <c r="D13" s="84">
        <v>57</v>
      </c>
      <c r="E13" s="57">
        <v>4.5289069999999993</v>
      </c>
      <c r="F13" s="57">
        <v>22.692839777777777</v>
      </c>
      <c r="G13" s="57">
        <v>6.9440000000000008</v>
      </c>
      <c r="H13" s="57">
        <v>-25.308499999999999</v>
      </c>
      <c r="I13" s="1" t="s">
        <v>2</v>
      </c>
    </row>
    <row r="14" spans="1:9">
      <c r="A14" s="1">
        <v>3</v>
      </c>
      <c r="B14" s="37">
        <v>234.99083333333334</v>
      </c>
      <c r="C14" s="37">
        <v>34.998666666666665</v>
      </c>
      <c r="D14" s="84">
        <v>200</v>
      </c>
      <c r="E14" s="57">
        <v>0.93953377037037034</v>
      </c>
      <c r="F14" s="57">
        <v>6.3528616296296301</v>
      </c>
      <c r="G14" s="57">
        <v>6.9040000000000017</v>
      </c>
      <c r="H14" s="57">
        <v>-22.819499999999998</v>
      </c>
      <c r="I14" s="1"/>
    </row>
    <row r="15" spans="1:9">
      <c r="A15" s="1">
        <v>4</v>
      </c>
      <c r="B15" s="37">
        <v>237.50083333333333</v>
      </c>
      <c r="C15" s="37">
        <v>30.000166666666665</v>
      </c>
      <c r="D15" s="84">
        <v>0</v>
      </c>
      <c r="E15" s="57">
        <v>2.0335333035714287</v>
      </c>
      <c r="F15" s="57">
        <v>11.724113750000003</v>
      </c>
      <c r="G15" s="57">
        <v>5.8315000000000001</v>
      </c>
      <c r="H15" s="57">
        <v>-24.297499999999999</v>
      </c>
      <c r="I15" s="1"/>
    </row>
    <row r="16" spans="1:9">
      <c r="A16" s="1">
        <v>4</v>
      </c>
      <c r="B16" s="37">
        <v>237.50083333333333</v>
      </c>
      <c r="C16" s="37">
        <v>30.000166666666665</v>
      </c>
      <c r="D16" s="84">
        <v>20</v>
      </c>
      <c r="E16" s="57">
        <v>3.9426852153846159</v>
      </c>
      <c r="F16" s="57">
        <v>22.818573723076927</v>
      </c>
      <c r="G16" s="57">
        <v>3.8974999999999995</v>
      </c>
      <c r="H16" s="57">
        <v>-23.734499999999997</v>
      </c>
      <c r="I16" s="1"/>
    </row>
    <row r="17" spans="1:9">
      <c r="A17" s="1">
        <v>4</v>
      </c>
      <c r="B17" s="37">
        <v>237.50083333333333</v>
      </c>
      <c r="C17" s="37">
        <v>30.000166666666665</v>
      </c>
      <c r="D17" s="84">
        <v>50</v>
      </c>
      <c r="E17" s="57">
        <v>1.9212497444444443</v>
      </c>
      <c r="F17" s="57">
        <v>11.661254311111112</v>
      </c>
      <c r="G17" s="57">
        <v>3.1465000000000001</v>
      </c>
      <c r="H17" s="57">
        <v>-23.625499999999999</v>
      </c>
      <c r="I17" s="1"/>
    </row>
    <row r="18" spans="1:9">
      <c r="A18" s="1">
        <v>4</v>
      </c>
      <c r="B18" s="37">
        <v>237.50083333333333</v>
      </c>
      <c r="C18" s="37">
        <v>30.000166666666665</v>
      </c>
      <c r="D18" s="84">
        <v>106</v>
      </c>
      <c r="E18" s="57">
        <v>1.1943104025157234</v>
      </c>
      <c r="F18" s="57">
        <v>6.9845519119496862</v>
      </c>
      <c r="G18" s="57">
        <v>2.1524999999999994</v>
      </c>
      <c r="H18" s="57">
        <v>-26.692499999999999</v>
      </c>
      <c r="I18" s="1" t="s">
        <v>2</v>
      </c>
    </row>
    <row r="19" spans="1:9">
      <c r="A19" s="1">
        <v>4</v>
      </c>
      <c r="B19" s="37">
        <v>237.50083333333333</v>
      </c>
      <c r="C19" s="37">
        <v>30.000166666666665</v>
      </c>
      <c r="D19" s="84">
        <v>200</v>
      </c>
      <c r="E19" s="57">
        <v>3.0695431971830986</v>
      </c>
      <c r="F19" s="57">
        <v>18.488896</v>
      </c>
      <c r="G19" s="57">
        <v>4.2594999999999992</v>
      </c>
      <c r="H19" s="57">
        <v>-24.205499999999997</v>
      </c>
      <c r="I19" s="1"/>
    </row>
    <row r="20" spans="1:9">
      <c r="A20" s="1">
        <v>5</v>
      </c>
      <c r="B20" s="37">
        <v>239.99966666666666</v>
      </c>
      <c r="C20" s="37">
        <v>25.001999999999999</v>
      </c>
      <c r="D20" s="84">
        <v>0</v>
      </c>
      <c r="E20" s="57">
        <v>2.6507386829268298</v>
      </c>
      <c r="F20" s="57">
        <v>17.704759804878051</v>
      </c>
      <c r="G20" s="57">
        <v>1.0134999999999996</v>
      </c>
      <c r="H20" s="57">
        <v>-25.525500000000001</v>
      </c>
      <c r="I20" s="1"/>
    </row>
    <row r="21" spans="1:9">
      <c r="A21" s="1">
        <v>6</v>
      </c>
      <c r="B21" s="37">
        <v>239.99966666666666</v>
      </c>
      <c r="C21" s="37">
        <v>23.001666666666665</v>
      </c>
      <c r="D21" s="84">
        <v>0</v>
      </c>
      <c r="E21" s="57">
        <v>2.6759918474576265</v>
      </c>
      <c r="F21" s="57">
        <v>15.784849559322035</v>
      </c>
      <c r="G21" s="57">
        <v>2.5524999999999993</v>
      </c>
      <c r="H21" s="57">
        <v>-23.252499999999998</v>
      </c>
      <c r="I21" s="1"/>
    </row>
    <row r="22" spans="1:9">
      <c r="A22" s="1">
        <v>6</v>
      </c>
      <c r="B22" s="37">
        <v>239.99966666666666</v>
      </c>
      <c r="C22" s="37">
        <v>23.001666666666665</v>
      </c>
      <c r="D22" s="84">
        <v>20</v>
      </c>
      <c r="E22" s="57">
        <v>2.7826076093749998</v>
      </c>
      <c r="F22" s="57">
        <v>16.714661562499998</v>
      </c>
      <c r="G22" s="73" t="s">
        <v>78</v>
      </c>
      <c r="H22" s="57">
        <v>-23.551499999999997</v>
      </c>
      <c r="I22" s="1"/>
    </row>
    <row r="23" spans="1:9">
      <c r="A23" s="1">
        <v>6</v>
      </c>
      <c r="B23" s="37">
        <v>239.99966666666666</v>
      </c>
      <c r="C23" s="37">
        <v>23.001666666666665</v>
      </c>
      <c r="D23" s="84">
        <v>50</v>
      </c>
      <c r="E23" s="57">
        <v>3.4100386973684214</v>
      </c>
      <c r="F23" s="57">
        <v>18.77165628947369</v>
      </c>
      <c r="G23" s="57">
        <v>2.7624999999999993</v>
      </c>
      <c r="H23" s="57">
        <v>-22.983499999999999</v>
      </c>
      <c r="I23" s="1"/>
    </row>
    <row r="24" spans="1:9">
      <c r="A24" s="1">
        <v>6</v>
      </c>
      <c r="B24" s="37">
        <v>239.99966666666666</v>
      </c>
      <c r="C24" s="37">
        <v>23.001666666666665</v>
      </c>
      <c r="D24" s="84">
        <v>104</v>
      </c>
      <c r="E24" s="57">
        <v>3.1283607078651685</v>
      </c>
      <c r="F24" s="57">
        <v>15.942805415730337</v>
      </c>
      <c r="G24" s="57">
        <v>2.8914999999999997</v>
      </c>
      <c r="H24" s="57">
        <v>-25.283499999999997</v>
      </c>
      <c r="I24" s="1" t="s">
        <v>2</v>
      </c>
    </row>
    <row r="25" spans="1:9">
      <c r="A25" s="1">
        <v>6</v>
      </c>
      <c r="B25" s="37">
        <v>239.99966666666666</v>
      </c>
      <c r="C25" s="37">
        <v>23.001666666666665</v>
      </c>
      <c r="D25" s="84">
        <v>200</v>
      </c>
      <c r="E25" s="57">
        <v>0.89866762995594718</v>
      </c>
      <c r="F25" s="57">
        <v>5.6784668105726883</v>
      </c>
      <c r="G25" s="57">
        <v>6.9515000000000002</v>
      </c>
      <c r="H25" s="57">
        <v>-24.101499999999998</v>
      </c>
      <c r="I25" s="1"/>
    </row>
    <row r="26" spans="1:9">
      <c r="A26" s="1">
        <v>7</v>
      </c>
      <c r="B26" s="37">
        <v>230</v>
      </c>
      <c r="C26" s="37">
        <v>23.000166666666665</v>
      </c>
      <c r="D26" s="84">
        <v>0</v>
      </c>
      <c r="E26" s="57">
        <v>2.9863517288135593</v>
      </c>
      <c r="F26" s="57">
        <v>23.244825966101693</v>
      </c>
      <c r="G26" s="57">
        <v>1.8104999999999998</v>
      </c>
      <c r="H26" s="57">
        <v>-25.899000000000001</v>
      </c>
      <c r="I26" s="1"/>
    </row>
    <row r="27" spans="1:9">
      <c r="A27" s="1">
        <v>7</v>
      </c>
      <c r="B27" s="37">
        <v>230</v>
      </c>
      <c r="C27" s="37">
        <v>23.000166666666665</v>
      </c>
      <c r="D27" s="84">
        <v>20</v>
      </c>
      <c r="E27" s="57">
        <v>2.9887437812500002</v>
      </c>
      <c r="F27" s="57">
        <v>16.3102824375</v>
      </c>
      <c r="G27" s="57">
        <v>0.58850000000000025</v>
      </c>
      <c r="H27" s="57">
        <v>-23.155000000000001</v>
      </c>
      <c r="I27" s="1"/>
    </row>
    <row r="28" spans="1:9">
      <c r="A28" s="1">
        <v>7</v>
      </c>
      <c r="B28" s="37">
        <v>230</v>
      </c>
      <c r="C28" s="37">
        <v>23.000166666666665</v>
      </c>
      <c r="D28" s="84">
        <v>50</v>
      </c>
      <c r="E28" s="57">
        <v>1.7167583092783505</v>
      </c>
      <c r="F28" s="57">
        <v>10.269749463917528</v>
      </c>
      <c r="G28" s="57">
        <v>0.26749999999999963</v>
      </c>
      <c r="H28" s="57">
        <v>-23.978999999999999</v>
      </c>
      <c r="I28" s="1"/>
    </row>
    <row r="29" spans="1:9">
      <c r="A29" s="1">
        <v>7</v>
      </c>
      <c r="B29" s="37">
        <v>230</v>
      </c>
      <c r="C29" s="37">
        <v>23.000166666666665</v>
      </c>
      <c r="D29" s="85">
        <v>130</v>
      </c>
      <c r="E29" s="57">
        <v>2.1997943809523806</v>
      </c>
      <c r="F29" s="57">
        <v>11.390124357142859</v>
      </c>
      <c r="G29" s="57">
        <v>0.9544999999999999</v>
      </c>
      <c r="H29" s="57">
        <v>-26.073999999999998</v>
      </c>
      <c r="I29" s="1" t="s">
        <v>2</v>
      </c>
    </row>
    <row r="30" spans="1:9">
      <c r="A30" s="1">
        <v>7</v>
      </c>
      <c r="B30" s="37">
        <v>230</v>
      </c>
      <c r="C30" s="37">
        <v>23.000166666666665</v>
      </c>
      <c r="D30" s="85">
        <v>200</v>
      </c>
      <c r="E30" s="57">
        <v>0.81202345412844046</v>
      </c>
      <c r="F30" s="57">
        <v>4.5583768073394495</v>
      </c>
      <c r="G30" s="57">
        <v>5.0325000000000006</v>
      </c>
      <c r="H30" s="57">
        <v>-23.908000000000001</v>
      </c>
      <c r="I30" s="1"/>
    </row>
    <row r="31" spans="1:9">
      <c r="A31" s="1">
        <v>8</v>
      </c>
      <c r="B31" s="37">
        <v>220.00049999999999</v>
      </c>
      <c r="C31" s="37">
        <v>23.000166666666665</v>
      </c>
      <c r="D31" s="84">
        <v>0</v>
      </c>
      <c r="E31" s="57">
        <v>3.9319451833333332</v>
      </c>
      <c r="F31" s="57">
        <v>22.554853233333333</v>
      </c>
      <c r="G31" s="57">
        <v>-1.4530000000000003</v>
      </c>
      <c r="H31" s="57">
        <v>-23.534999999999997</v>
      </c>
      <c r="I31" s="1"/>
    </row>
    <row r="32" spans="1:9">
      <c r="A32" s="1">
        <v>8</v>
      </c>
      <c r="B32" s="37">
        <v>220.00049999999999</v>
      </c>
      <c r="C32" s="37">
        <v>23.000166666666665</v>
      </c>
      <c r="D32" s="84">
        <v>20</v>
      </c>
      <c r="E32" s="57">
        <v>3.4748249047619049</v>
      </c>
      <c r="F32" s="57">
        <v>20.90615438095238</v>
      </c>
      <c r="G32" s="57">
        <v>-1.8760000000000001</v>
      </c>
      <c r="H32" s="57">
        <v>-22.905999999999999</v>
      </c>
      <c r="I32" s="1"/>
    </row>
    <row r="33" spans="1:9">
      <c r="A33" s="1">
        <v>8</v>
      </c>
      <c r="B33" s="37">
        <v>220.00049999999999</v>
      </c>
      <c r="C33" s="37">
        <v>23.000166666666665</v>
      </c>
      <c r="D33" s="84">
        <v>50</v>
      </c>
      <c r="E33" s="57">
        <v>3.8582248645833328</v>
      </c>
      <c r="F33" s="57">
        <v>23.025976541666669</v>
      </c>
      <c r="G33" s="57">
        <v>-0.81400000000000028</v>
      </c>
      <c r="H33" s="57">
        <v>-22.570999999999998</v>
      </c>
      <c r="I33" s="1"/>
    </row>
    <row r="34" spans="1:9">
      <c r="A34" s="1">
        <v>8</v>
      </c>
      <c r="B34" s="37">
        <v>220.00049999999999</v>
      </c>
      <c r="C34" s="37">
        <v>23.000166666666665</v>
      </c>
      <c r="D34" s="84">
        <v>127</v>
      </c>
      <c r="E34" s="57">
        <v>2.5696146741573034</v>
      </c>
      <c r="F34" s="57">
        <v>13.63068617977528</v>
      </c>
      <c r="G34" s="57">
        <v>-0.8510000000000002</v>
      </c>
      <c r="H34" s="57">
        <v>-26.603000000000002</v>
      </c>
      <c r="I34" s="1" t="s">
        <v>2</v>
      </c>
    </row>
    <row r="35" spans="1:9">
      <c r="A35" s="1">
        <v>8</v>
      </c>
      <c r="B35" s="37">
        <v>220.00049999999999</v>
      </c>
      <c r="C35" s="37">
        <v>23.000166666666665</v>
      </c>
      <c r="D35" s="84">
        <v>200</v>
      </c>
      <c r="E35" s="57">
        <v>0.84494359523809526</v>
      </c>
      <c r="F35" s="57">
        <v>4.8024060571428571</v>
      </c>
      <c r="G35" s="57">
        <v>6.3720000000000008</v>
      </c>
      <c r="H35" s="57">
        <v>-23.061</v>
      </c>
      <c r="I35" s="1"/>
    </row>
    <row r="36" spans="1:9">
      <c r="A36" s="1">
        <v>9</v>
      </c>
      <c r="B36" s="37">
        <v>210.00066666666666</v>
      </c>
      <c r="C36" s="37">
        <v>22.999166666666667</v>
      </c>
      <c r="D36" s="84">
        <v>0</v>
      </c>
      <c r="E36" s="57">
        <v>3.5062768437500003</v>
      </c>
      <c r="F36" s="57">
        <v>21.565540062499998</v>
      </c>
      <c r="G36" s="57">
        <v>-1.0000000000000009E-2</v>
      </c>
      <c r="H36" s="57">
        <v>-23.124499999999998</v>
      </c>
      <c r="I36" s="1"/>
    </row>
    <row r="37" spans="1:9">
      <c r="A37" s="1">
        <v>9</v>
      </c>
      <c r="B37" s="37">
        <v>210.00066666666666</v>
      </c>
      <c r="C37" s="37">
        <v>22.999166666666667</v>
      </c>
      <c r="D37" s="84">
        <v>20</v>
      </c>
      <c r="E37" s="57">
        <v>3.8026164000000002</v>
      </c>
      <c r="F37" s="57">
        <v>21.159602028571431</v>
      </c>
      <c r="G37" s="57">
        <v>-0.58799999999999986</v>
      </c>
      <c r="H37" s="57">
        <v>-22.602499999999999</v>
      </c>
      <c r="I37" s="1"/>
    </row>
    <row r="38" spans="1:9">
      <c r="A38" s="1">
        <v>9</v>
      </c>
      <c r="B38" s="37">
        <v>210.00066666666666</v>
      </c>
      <c r="C38" s="37">
        <v>22.999166666666667</v>
      </c>
      <c r="D38" s="84">
        <v>50</v>
      </c>
      <c r="E38" s="57">
        <v>3.6759887710843371</v>
      </c>
      <c r="F38" s="57">
        <v>20.095296722891568</v>
      </c>
      <c r="G38" s="57">
        <v>-0.85299999999999998</v>
      </c>
      <c r="H38" s="57">
        <v>-22.316499999999998</v>
      </c>
      <c r="I38" s="1"/>
    </row>
    <row r="39" spans="1:9">
      <c r="A39" s="1">
        <v>9</v>
      </c>
      <c r="B39" s="37">
        <v>210.00066666666666</v>
      </c>
      <c r="C39" s="37">
        <v>22.999166666666667</v>
      </c>
      <c r="D39" s="84">
        <v>125</v>
      </c>
      <c r="E39" s="57">
        <v>2.4021980208333336</v>
      </c>
      <c r="F39" s="57">
        <v>13.81733310416667</v>
      </c>
      <c r="G39" s="57">
        <v>0.62200000000000033</v>
      </c>
      <c r="H39" s="57">
        <v>-25.1145</v>
      </c>
      <c r="I39" s="1" t="s">
        <v>2</v>
      </c>
    </row>
    <row r="40" spans="1:9">
      <c r="A40" s="1">
        <v>9</v>
      </c>
      <c r="B40" s="37">
        <v>210.00066666666666</v>
      </c>
      <c r="C40" s="37">
        <v>22.999166666666667</v>
      </c>
      <c r="D40" s="84">
        <v>200</v>
      </c>
      <c r="E40" s="57">
        <v>0.87574299107142861</v>
      </c>
      <c r="F40" s="57">
        <v>5.1463173482142865</v>
      </c>
      <c r="G40" s="57">
        <v>5.2559999999999985</v>
      </c>
      <c r="H40" s="57">
        <v>-23.669499999999999</v>
      </c>
      <c r="I40" s="1"/>
    </row>
    <row r="41" spans="1:9">
      <c r="A41" s="1">
        <v>10</v>
      </c>
      <c r="B41" s="37">
        <v>199.99950000000001</v>
      </c>
      <c r="C41" s="37">
        <v>21.499833333333335</v>
      </c>
      <c r="D41" s="84">
        <v>0</v>
      </c>
      <c r="E41" s="57">
        <v>3.1819103076923079</v>
      </c>
      <c r="F41" s="57">
        <v>19.220145723076925</v>
      </c>
      <c r="G41" s="57">
        <v>-1.383</v>
      </c>
      <c r="H41" s="57">
        <v>-22.506499999999999</v>
      </c>
      <c r="I41" s="1"/>
    </row>
    <row r="42" spans="1:9">
      <c r="A42" s="1">
        <v>10</v>
      </c>
      <c r="B42" s="37">
        <v>199.99950000000001</v>
      </c>
      <c r="C42" s="37">
        <v>21.499833333333335</v>
      </c>
      <c r="D42" s="84">
        <v>20</v>
      </c>
      <c r="E42" s="73" t="s">
        <v>78</v>
      </c>
      <c r="F42" s="73" t="s">
        <v>78</v>
      </c>
      <c r="G42" s="57">
        <v>-0.80499999999999994</v>
      </c>
      <c r="H42" s="57">
        <v>-22.438499999999998</v>
      </c>
      <c r="I42" s="1"/>
    </row>
    <row r="43" spans="1:9">
      <c r="A43" s="1">
        <v>10</v>
      </c>
      <c r="B43" s="37">
        <v>199.99950000000001</v>
      </c>
      <c r="C43" s="37">
        <v>21.499833333333335</v>
      </c>
      <c r="D43" s="84">
        <v>50</v>
      </c>
      <c r="E43" s="57">
        <v>4.1177546764705886</v>
      </c>
      <c r="F43" s="57">
        <v>24.285100529411768</v>
      </c>
      <c r="G43" s="57">
        <v>-0.5109999999999999</v>
      </c>
      <c r="H43" s="57">
        <v>-22.218499999999999</v>
      </c>
      <c r="I43" s="1"/>
    </row>
    <row r="44" spans="1:9">
      <c r="A44" s="1">
        <v>10</v>
      </c>
      <c r="B44" s="37">
        <v>199.99950000000001</v>
      </c>
      <c r="C44" s="37">
        <v>21.499833333333335</v>
      </c>
      <c r="D44" s="84">
        <v>112</v>
      </c>
      <c r="E44" s="57">
        <v>3.8292327792207796</v>
      </c>
      <c r="F44" s="57">
        <v>20.827050909090907</v>
      </c>
      <c r="G44" s="57">
        <v>-0.752</v>
      </c>
      <c r="H44" s="57">
        <v>-25.4465</v>
      </c>
      <c r="I44" s="1" t="s">
        <v>2</v>
      </c>
    </row>
    <row r="45" spans="1:9">
      <c r="A45" s="1">
        <v>10</v>
      </c>
      <c r="B45" s="37">
        <v>199.99950000000001</v>
      </c>
      <c r="C45" s="37">
        <v>21.499833333333335</v>
      </c>
      <c r="D45" s="84">
        <v>200</v>
      </c>
      <c r="E45" s="57">
        <v>0.9047142702702704</v>
      </c>
      <c r="F45" s="57">
        <v>4.8095802882882888</v>
      </c>
      <c r="G45" s="57">
        <v>5.1920000000000002</v>
      </c>
      <c r="H45" s="57">
        <v>-23.2195</v>
      </c>
      <c r="I45" s="1"/>
    </row>
    <row r="46" spans="1:9">
      <c r="A46" s="1">
        <v>11</v>
      </c>
      <c r="B46" s="37">
        <v>189.99933333333334</v>
      </c>
      <c r="C46" s="37">
        <v>21.5015</v>
      </c>
      <c r="D46" s="84">
        <v>0</v>
      </c>
      <c r="E46" s="57">
        <v>2.8592723134328359</v>
      </c>
      <c r="F46" s="57">
        <v>18.751841970149254</v>
      </c>
      <c r="G46" s="57">
        <v>-1.3119999999999998</v>
      </c>
      <c r="H46" s="57">
        <v>-22.724499999999999</v>
      </c>
      <c r="I46" s="1"/>
    </row>
    <row r="47" spans="1:9">
      <c r="A47" s="1">
        <v>11</v>
      </c>
      <c r="B47" s="37">
        <v>189.99933333333334</v>
      </c>
      <c r="C47" s="37">
        <v>21.5015</v>
      </c>
      <c r="D47" s="84">
        <v>20</v>
      </c>
      <c r="E47" s="57">
        <v>3.6823835909090912</v>
      </c>
      <c r="F47" s="57">
        <v>21.468392757575764</v>
      </c>
      <c r="G47" s="57">
        <v>-0.66699999999999959</v>
      </c>
      <c r="H47" s="57">
        <v>-22.477499999999999</v>
      </c>
      <c r="I47" s="1"/>
    </row>
    <row r="48" spans="1:9">
      <c r="A48" s="1">
        <v>11</v>
      </c>
      <c r="B48" s="37">
        <v>189.99933333333334</v>
      </c>
      <c r="C48" s="37">
        <v>21.5015</v>
      </c>
      <c r="D48" s="84">
        <v>50</v>
      </c>
      <c r="E48" s="57">
        <v>2.9525136093749995</v>
      </c>
      <c r="F48" s="57">
        <v>19.373937906249999</v>
      </c>
      <c r="G48" s="57">
        <v>-2.141</v>
      </c>
      <c r="H48" s="57">
        <v>-22.179499999999997</v>
      </c>
      <c r="I48" s="1"/>
    </row>
    <row r="49" spans="1:9">
      <c r="A49" s="1">
        <v>11</v>
      </c>
      <c r="B49" s="37">
        <v>189.99933333333334</v>
      </c>
      <c r="C49" s="37">
        <v>21.5015</v>
      </c>
      <c r="D49" s="84">
        <v>132</v>
      </c>
      <c r="E49" s="57">
        <v>2.8794703297872339</v>
      </c>
      <c r="F49" s="57">
        <v>16.077857680851064</v>
      </c>
      <c r="G49" s="57">
        <v>0.47000000000000064</v>
      </c>
      <c r="H49" s="57">
        <v>-26.204499999999996</v>
      </c>
      <c r="I49" s="1" t="s">
        <v>2</v>
      </c>
    </row>
    <row r="50" spans="1:9">
      <c r="A50" s="1">
        <v>11</v>
      </c>
      <c r="B50" s="37">
        <v>189.99933333333334</v>
      </c>
      <c r="C50" s="37">
        <v>21.5015</v>
      </c>
      <c r="D50" s="84">
        <v>200</v>
      </c>
      <c r="E50" s="57">
        <v>0.82386522666666673</v>
      </c>
      <c r="F50" s="57">
        <v>4.7370843644444447</v>
      </c>
      <c r="G50" s="57">
        <v>4.82</v>
      </c>
      <c r="H50" s="57">
        <v>-23.083499999999997</v>
      </c>
      <c r="I50" s="1"/>
    </row>
    <row r="51" spans="1:9">
      <c r="A51" s="1">
        <v>12</v>
      </c>
      <c r="B51" s="37">
        <v>180.00049999999999</v>
      </c>
      <c r="C51" s="37">
        <v>22.999166666666667</v>
      </c>
      <c r="D51" s="84">
        <v>0</v>
      </c>
      <c r="E51" s="57">
        <v>2.9653502976190476</v>
      </c>
      <c r="F51" s="57">
        <v>19.780954083333334</v>
      </c>
      <c r="G51" s="57">
        <v>0.1305000000000005</v>
      </c>
      <c r="H51" s="57">
        <v>-22.531499999999998</v>
      </c>
      <c r="I51" s="1"/>
    </row>
    <row r="52" spans="1:9">
      <c r="A52" s="1">
        <v>12</v>
      </c>
      <c r="B52" s="37">
        <v>180.00049999999999</v>
      </c>
      <c r="C52" s="37">
        <v>22.999166666666667</v>
      </c>
      <c r="D52" s="84">
        <v>20</v>
      </c>
      <c r="E52" s="57">
        <v>2.3538601250000002</v>
      </c>
      <c r="F52" s="57">
        <v>15.766669925</v>
      </c>
      <c r="G52" s="57">
        <v>9.1499999999999915E-2</v>
      </c>
      <c r="H52" s="57">
        <v>-23.780499999999996</v>
      </c>
      <c r="I52" s="1"/>
    </row>
    <row r="53" spans="1:9">
      <c r="A53" s="1">
        <v>12</v>
      </c>
      <c r="B53" s="37">
        <v>180.00049999999999</v>
      </c>
      <c r="C53" s="37">
        <v>22.999166666666667</v>
      </c>
      <c r="D53" s="84">
        <v>50</v>
      </c>
      <c r="E53" s="57">
        <v>2.9727670512820512</v>
      </c>
      <c r="F53" s="57">
        <v>20.643610205128208</v>
      </c>
      <c r="G53" s="57">
        <v>-1.2665</v>
      </c>
      <c r="H53" s="57">
        <v>-22.039499999999997</v>
      </c>
      <c r="I53" s="1"/>
    </row>
    <row r="54" spans="1:9">
      <c r="A54" s="1">
        <v>12</v>
      </c>
      <c r="B54" s="37">
        <v>180.00049999999999</v>
      </c>
      <c r="C54" s="37">
        <v>22.999166666666667</v>
      </c>
      <c r="D54" s="84">
        <v>130</v>
      </c>
      <c r="E54" s="57">
        <v>1.8339612105263159</v>
      </c>
      <c r="F54" s="57">
        <v>10.972677263157896</v>
      </c>
      <c r="G54" s="57">
        <v>0.26449999999999996</v>
      </c>
      <c r="H54" s="57">
        <v>-26.025499999999997</v>
      </c>
      <c r="I54" s="1" t="s">
        <v>2</v>
      </c>
    </row>
    <row r="55" spans="1:9">
      <c r="A55" s="1">
        <v>12</v>
      </c>
      <c r="B55" s="37">
        <v>180.00049999999999</v>
      </c>
      <c r="C55" s="37">
        <v>22.999166666666667</v>
      </c>
      <c r="D55" s="84">
        <v>200</v>
      </c>
      <c r="E55" s="57">
        <v>1.07583775</v>
      </c>
      <c r="F55" s="57">
        <v>6.7575462863636373</v>
      </c>
      <c r="G55" s="57">
        <v>6.1035000000000013</v>
      </c>
      <c r="H55" s="57">
        <v>-23.910499999999999</v>
      </c>
      <c r="I55" s="1"/>
    </row>
    <row r="56" spans="1:9">
      <c r="A56" s="1">
        <v>13</v>
      </c>
      <c r="B56" s="37">
        <v>169.99833333333333</v>
      </c>
      <c r="C56" s="37">
        <v>23.000666666666667</v>
      </c>
      <c r="D56" s="84">
        <v>0</v>
      </c>
      <c r="E56" s="57">
        <v>3.0371924137931039</v>
      </c>
      <c r="F56" s="57">
        <v>21.838201724137932</v>
      </c>
      <c r="G56" s="57">
        <v>-1.1665000000000003</v>
      </c>
      <c r="H56" s="57">
        <v>-23.904</v>
      </c>
      <c r="I56" s="1"/>
    </row>
    <row r="57" spans="1:9">
      <c r="A57" s="1">
        <v>13</v>
      </c>
      <c r="B57" s="37">
        <v>169.99833333333333</v>
      </c>
      <c r="C57" s="37">
        <v>23.000666666666667</v>
      </c>
      <c r="D57" s="84">
        <v>20</v>
      </c>
      <c r="E57" s="57">
        <v>2.1889892567567566</v>
      </c>
      <c r="F57" s="57">
        <v>17.195719391891892</v>
      </c>
      <c r="G57" s="57">
        <v>-1.6145000000000003</v>
      </c>
      <c r="H57" s="57">
        <v>-23.875</v>
      </c>
      <c r="I57" s="1"/>
    </row>
    <row r="58" spans="1:9">
      <c r="A58" s="1">
        <v>13</v>
      </c>
      <c r="B58" s="37">
        <v>169.99833333333333</v>
      </c>
      <c r="C58" s="37">
        <v>23.000666666666667</v>
      </c>
      <c r="D58" s="84">
        <v>50</v>
      </c>
      <c r="E58" s="57">
        <v>3.3139794262295084</v>
      </c>
      <c r="F58" s="57">
        <v>22.228828245901649</v>
      </c>
      <c r="G58" s="57">
        <v>-1.3105</v>
      </c>
      <c r="H58" s="57">
        <v>-22.440999999999999</v>
      </c>
      <c r="I58" s="1"/>
    </row>
    <row r="59" spans="1:9">
      <c r="A59" s="1">
        <v>13</v>
      </c>
      <c r="B59" s="37">
        <v>169.99833333333333</v>
      </c>
      <c r="C59" s="37">
        <v>23.000666666666667</v>
      </c>
      <c r="D59" s="84">
        <v>124</v>
      </c>
      <c r="E59" s="57">
        <v>2.5860701546391751</v>
      </c>
      <c r="F59" s="57">
        <v>14.406862927835055</v>
      </c>
      <c r="G59" s="57">
        <v>1.2444999999999995</v>
      </c>
      <c r="H59" s="57">
        <v>-26.033999999999999</v>
      </c>
      <c r="I59" s="1" t="s">
        <v>2</v>
      </c>
    </row>
    <row r="60" spans="1:9">
      <c r="A60" s="1">
        <v>13</v>
      </c>
      <c r="B60" s="37">
        <v>169.99833333333333</v>
      </c>
      <c r="C60" s="37">
        <v>23.000666666666667</v>
      </c>
      <c r="D60" s="84">
        <v>200</v>
      </c>
      <c r="E60" s="57">
        <v>0.79983331818181813</v>
      </c>
      <c r="F60" s="57">
        <v>5.59282915</v>
      </c>
      <c r="G60" s="57">
        <v>4.7175000000000002</v>
      </c>
      <c r="H60" s="57">
        <v>-24.413</v>
      </c>
      <c r="I60" s="1"/>
    </row>
    <row r="61" spans="1:9">
      <c r="A61" s="1">
        <v>14</v>
      </c>
      <c r="B61" s="37">
        <v>159.99983333333333</v>
      </c>
      <c r="C61" s="37">
        <v>22.999833333333335</v>
      </c>
      <c r="D61" s="84">
        <v>0</v>
      </c>
      <c r="E61" s="57">
        <v>3.2311189344262297</v>
      </c>
      <c r="F61" s="57">
        <v>23.051755295081971</v>
      </c>
      <c r="G61" s="57">
        <v>1.1124999999999994</v>
      </c>
      <c r="H61" s="57">
        <v>-22.975499999999997</v>
      </c>
      <c r="I61" s="1"/>
    </row>
    <row r="62" spans="1:9">
      <c r="A62" s="1">
        <v>14</v>
      </c>
      <c r="B62" s="37">
        <v>159.99983333333333</v>
      </c>
      <c r="C62" s="37">
        <v>22.999833333333335</v>
      </c>
      <c r="D62" s="84">
        <v>20</v>
      </c>
      <c r="E62" s="57">
        <v>2.3955174719101122</v>
      </c>
      <c r="F62" s="57">
        <v>17.211137033707868</v>
      </c>
      <c r="G62" s="57">
        <v>-1.0645</v>
      </c>
      <c r="H62" s="57">
        <v>-22.913499999999999</v>
      </c>
      <c r="I62" s="1"/>
    </row>
    <row r="63" spans="1:9">
      <c r="A63" s="1">
        <v>14</v>
      </c>
      <c r="B63" s="37">
        <v>159.99983333333333</v>
      </c>
      <c r="C63" s="37">
        <v>22.999833333333335</v>
      </c>
      <c r="D63" s="84">
        <v>50</v>
      </c>
      <c r="E63" s="57">
        <v>2.7500112345679018</v>
      </c>
      <c r="F63" s="57">
        <v>19.267538197530868</v>
      </c>
      <c r="G63" s="57">
        <v>-2.1675</v>
      </c>
      <c r="H63" s="57">
        <v>-22.150500000000001</v>
      </c>
      <c r="I63" s="1"/>
    </row>
    <row r="64" spans="1:9">
      <c r="A64" s="1">
        <v>14</v>
      </c>
      <c r="B64" s="37">
        <v>159.99983333333333</v>
      </c>
      <c r="C64" s="37">
        <v>22.999833333333335</v>
      </c>
      <c r="D64" s="84">
        <v>122</v>
      </c>
      <c r="E64" s="57">
        <v>1.9175627551020409</v>
      </c>
      <c r="F64" s="57">
        <v>11.346089275510204</v>
      </c>
      <c r="G64" s="57">
        <v>0.66949999999999976</v>
      </c>
      <c r="H64" s="57">
        <v>-26.016500000000001</v>
      </c>
      <c r="I64" s="1" t="s">
        <v>2</v>
      </c>
    </row>
    <row r="65" spans="1:9">
      <c r="A65" s="1">
        <v>14</v>
      </c>
      <c r="B65" s="37">
        <v>159.99983333333333</v>
      </c>
      <c r="C65" s="37">
        <v>22.999833333333335</v>
      </c>
      <c r="D65" s="84">
        <v>200</v>
      </c>
      <c r="E65" s="57">
        <v>0.6721559777777778</v>
      </c>
      <c r="F65" s="57">
        <v>13.030450097777779</v>
      </c>
      <c r="G65" s="57">
        <v>4.7744999999999997</v>
      </c>
      <c r="H65" s="100">
        <v>-33.0595</v>
      </c>
      <c r="I65" s="1"/>
    </row>
    <row r="66" spans="1:9">
      <c r="A66" s="1">
        <v>15</v>
      </c>
      <c r="B66" s="37">
        <v>150.00133333333332</v>
      </c>
      <c r="C66" s="37">
        <v>22.999333333333333</v>
      </c>
      <c r="D66" s="84">
        <v>0</v>
      </c>
      <c r="E66" s="57">
        <v>3.0504153571428572</v>
      </c>
      <c r="F66" s="57">
        <v>17.698522342857142</v>
      </c>
      <c r="G66" s="57">
        <v>-0.54149999999999987</v>
      </c>
      <c r="H66" s="57">
        <v>-22.852999999999998</v>
      </c>
      <c r="I66" s="1"/>
    </row>
    <row r="67" spans="1:9">
      <c r="A67" s="1">
        <v>15</v>
      </c>
      <c r="B67" s="37">
        <v>150.00133333333332</v>
      </c>
      <c r="C67" s="37">
        <v>22.999333333333333</v>
      </c>
      <c r="D67" s="84">
        <v>20</v>
      </c>
      <c r="E67" s="57">
        <v>2.4909899342105266</v>
      </c>
      <c r="F67" s="57">
        <v>15.032643565789476</v>
      </c>
      <c r="G67" s="57">
        <v>-0.88749999999999996</v>
      </c>
      <c r="H67" s="57">
        <v>-22.890999999999998</v>
      </c>
      <c r="I67" s="1"/>
    </row>
    <row r="68" spans="1:9">
      <c r="A68" s="1">
        <v>15</v>
      </c>
      <c r="B68" s="37">
        <v>150.00133333333332</v>
      </c>
      <c r="C68" s="37">
        <v>22.999333333333333</v>
      </c>
      <c r="D68" s="84">
        <v>50</v>
      </c>
      <c r="E68" s="57">
        <v>1.9959588571428573</v>
      </c>
      <c r="F68" s="57">
        <v>13.744208671428572</v>
      </c>
      <c r="G68" s="100">
        <v>-4.6345000000000001</v>
      </c>
      <c r="H68" s="57">
        <v>-22.869</v>
      </c>
      <c r="I68" s="1"/>
    </row>
    <row r="69" spans="1:9">
      <c r="A69" s="1">
        <v>15</v>
      </c>
      <c r="B69" s="37">
        <v>150.00133333333332</v>
      </c>
      <c r="C69" s="37">
        <v>22.999333333333333</v>
      </c>
      <c r="D69" s="84">
        <v>128</v>
      </c>
      <c r="E69" s="57">
        <v>2.3056232558139538</v>
      </c>
      <c r="F69" s="57">
        <v>12.705886058139535</v>
      </c>
      <c r="G69" s="57">
        <v>0.49049999999999994</v>
      </c>
      <c r="H69" s="57">
        <v>-26.327999999999999</v>
      </c>
      <c r="I69" s="1" t="s">
        <v>2</v>
      </c>
    </row>
    <row r="70" spans="1:9">
      <c r="A70" s="1">
        <v>15</v>
      </c>
      <c r="B70" s="37">
        <v>150.00133333333332</v>
      </c>
      <c r="C70" s="37">
        <v>22.999333333333333</v>
      </c>
      <c r="D70" s="84">
        <v>200</v>
      </c>
      <c r="E70" s="57">
        <v>0.88123417410714289</v>
      </c>
      <c r="F70" s="57">
        <v>5.2195425580357151</v>
      </c>
      <c r="G70" s="57">
        <v>4.7374999999999998</v>
      </c>
      <c r="H70" s="57">
        <v>-24.111999999999998</v>
      </c>
      <c r="I70" s="1"/>
    </row>
    <row r="71" spans="1:9">
      <c r="A71" s="1">
        <v>16</v>
      </c>
      <c r="B71" s="37">
        <v>139.99983333333333</v>
      </c>
      <c r="C71" s="37">
        <v>23.000499999999999</v>
      </c>
      <c r="D71" s="84">
        <v>0</v>
      </c>
      <c r="E71" s="57">
        <v>2.5921032258064516</v>
      </c>
      <c r="F71" s="57">
        <v>18.952168903225807</v>
      </c>
      <c r="G71" s="57">
        <v>1.5000000000000568E-3</v>
      </c>
      <c r="H71" s="57">
        <v>-23.300999999999998</v>
      </c>
      <c r="I71" s="1"/>
    </row>
    <row r="72" spans="1:9">
      <c r="A72" s="1">
        <v>16</v>
      </c>
      <c r="B72" s="37">
        <v>139.99983333333333</v>
      </c>
      <c r="C72" s="37">
        <v>23.000499999999999</v>
      </c>
      <c r="D72" s="84">
        <v>20</v>
      </c>
      <c r="E72" s="57">
        <v>2.6291360000000004</v>
      </c>
      <c r="F72" s="57">
        <v>19.319508725000002</v>
      </c>
      <c r="G72" s="57">
        <v>-9.0499999999999581E-2</v>
      </c>
      <c r="H72" s="57">
        <v>-23.156999999999996</v>
      </c>
      <c r="I72" s="1"/>
    </row>
    <row r="73" spans="1:9">
      <c r="A73" s="1">
        <v>16</v>
      </c>
      <c r="B73" s="37">
        <v>139.99983333333333</v>
      </c>
      <c r="C73" s="37">
        <v>23.000499999999999</v>
      </c>
      <c r="D73" s="84">
        <v>50</v>
      </c>
      <c r="E73" s="57">
        <v>2.356902247191011</v>
      </c>
      <c r="F73" s="57">
        <v>16.890935438202249</v>
      </c>
      <c r="G73" s="57">
        <v>-0.35050000000000003</v>
      </c>
      <c r="H73" s="57">
        <v>-23.220999999999997</v>
      </c>
      <c r="I73" s="1"/>
    </row>
    <row r="74" spans="1:9">
      <c r="A74" s="1">
        <v>16</v>
      </c>
      <c r="B74" s="37">
        <v>139.99983333333333</v>
      </c>
      <c r="C74" s="37">
        <v>23.000499999999999</v>
      </c>
      <c r="D74" s="84">
        <v>98</v>
      </c>
      <c r="E74" s="57">
        <v>4.2379968571428579</v>
      </c>
      <c r="F74" s="57">
        <v>25.90864372857143</v>
      </c>
      <c r="G74" s="57">
        <v>-0.4095000000000002</v>
      </c>
      <c r="H74" s="57">
        <v>-26.370999999999999</v>
      </c>
      <c r="I74" s="1" t="s">
        <v>2</v>
      </c>
    </row>
    <row r="75" spans="1:9">
      <c r="A75" s="1">
        <v>16</v>
      </c>
      <c r="B75" s="37">
        <v>139.99983333333333</v>
      </c>
      <c r="C75" s="37">
        <v>23.000499999999999</v>
      </c>
      <c r="D75" s="84">
        <v>200</v>
      </c>
      <c r="E75" s="57">
        <v>0.83714392018779349</v>
      </c>
      <c r="F75" s="57">
        <v>5.1568894131455396</v>
      </c>
      <c r="G75" s="57">
        <v>5.3165000000000004</v>
      </c>
      <c r="H75" s="57">
        <v>-23.18</v>
      </c>
      <c r="I75" s="1"/>
    </row>
    <row r="76" spans="1:9">
      <c r="A76" s="1">
        <v>17</v>
      </c>
      <c r="B76" s="37">
        <v>137.00016666666667</v>
      </c>
      <c r="C76" s="37">
        <v>23.003166666666665</v>
      </c>
      <c r="D76" s="84">
        <v>0</v>
      </c>
      <c r="E76" s="57">
        <v>1.8480057627118642</v>
      </c>
      <c r="F76" s="57">
        <v>24.91984440677966</v>
      </c>
      <c r="G76" s="57">
        <v>-0.6619999999999997</v>
      </c>
      <c r="H76" s="57">
        <v>-26.856499999999997</v>
      </c>
      <c r="I76" s="1"/>
    </row>
    <row r="77" spans="1:9">
      <c r="A77" s="1">
        <v>17</v>
      </c>
      <c r="B77" s="37">
        <v>137.00016666666667</v>
      </c>
      <c r="C77" s="37">
        <v>23.003166666666665</v>
      </c>
      <c r="D77" s="84">
        <v>20</v>
      </c>
      <c r="E77" s="57">
        <v>2.3121734057971013</v>
      </c>
      <c r="F77" s="57">
        <v>17.270889623188406</v>
      </c>
      <c r="G77" s="57">
        <v>-1.978</v>
      </c>
      <c r="H77" s="57">
        <v>-22.327500000000001</v>
      </c>
      <c r="I77" s="1"/>
    </row>
    <row r="78" spans="1:9">
      <c r="A78" s="1">
        <v>17</v>
      </c>
      <c r="B78" s="37">
        <v>137.00016666666667</v>
      </c>
      <c r="C78" s="37">
        <v>23.003166666666665</v>
      </c>
      <c r="D78" s="84">
        <v>50</v>
      </c>
      <c r="E78" s="57">
        <v>2.0388480459770117</v>
      </c>
      <c r="F78" s="57">
        <v>19.600122183908052</v>
      </c>
      <c r="G78" s="57">
        <v>-0.69500000000000006</v>
      </c>
      <c r="H78" s="57">
        <v>-25.157499999999999</v>
      </c>
      <c r="I78" s="1"/>
    </row>
    <row r="79" spans="1:9">
      <c r="A79" s="1">
        <v>17</v>
      </c>
      <c r="B79" s="37">
        <v>137.00016666666667</v>
      </c>
      <c r="C79" s="37">
        <v>23.003166666666665</v>
      </c>
      <c r="D79" s="84">
        <v>108</v>
      </c>
      <c r="E79" s="57">
        <v>2.7283517164179103</v>
      </c>
      <c r="F79" s="57">
        <v>16.988733731343284</v>
      </c>
      <c r="G79" s="57">
        <v>-0.10599999999999987</v>
      </c>
      <c r="H79" s="57">
        <v>-25.292499999999997</v>
      </c>
      <c r="I79" s="1" t="s">
        <v>2</v>
      </c>
    </row>
    <row r="80" spans="1:9">
      <c r="A80" s="3">
        <v>17</v>
      </c>
      <c r="B80" s="86">
        <v>137.00016666666667</v>
      </c>
      <c r="C80" s="86">
        <v>23.003166666666665</v>
      </c>
      <c r="D80" s="87">
        <v>200</v>
      </c>
      <c r="E80" s="58">
        <v>0.71490706422018346</v>
      </c>
      <c r="F80" s="58">
        <v>4.5145111284403665</v>
      </c>
      <c r="G80" s="58">
        <v>5.4429999999999996</v>
      </c>
      <c r="H80" s="58">
        <v>-23.077500000000001</v>
      </c>
      <c r="I80" s="3"/>
    </row>
    <row r="85" spans="7:13">
      <c r="L85" s="57"/>
      <c r="M85" s="57"/>
    </row>
    <row r="86" spans="7:13">
      <c r="G86" s="57"/>
      <c r="H86" s="57"/>
      <c r="L86" s="57"/>
      <c r="M86" s="57"/>
    </row>
    <row r="87" spans="7:13">
      <c r="G87" s="57"/>
      <c r="H87" s="57"/>
      <c r="L87" s="57"/>
      <c r="M87" s="57"/>
    </row>
    <row r="88" spans="7:13">
      <c r="G88" s="57"/>
      <c r="H88" s="57"/>
      <c r="L88" s="57"/>
      <c r="M88" s="57"/>
    </row>
    <row r="89" spans="7:13">
      <c r="G89" s="57"/>
      <c r="H89" s="57"/>
      <c r="L89" s="57"/>
      <c r="M89" s="57"/>
    </row>
    <row r="90" spans="7:13">
      <c r="G90" s="57"/>
      <c r="H90" s="57"/>
      <c r="L90" s="57"/>
      <c r="M90" s="57"/>
    </row>
    <row r="91" spans="7:13">
      <c r="G91" s="57"/>
      <c r="H91" s="57"/>
      <c r="L91" s="57"/>
      <c r="M91" s="57"/>
    </row>
    <row r="92" spans="7:13">
      <c r="G92" s="57"/>
      <c r="H92" s="57"/>
      <c r="L92" s="57"/>
      <c r="M92" s="57"/>
    </row>
    <row r="93" spans="7:13">
      <c r="G93" s="57"/>
      <c r="H93" s="57"/>
      <c r="L93" s="57"/>
      <c r="M93" s="57"/>
    </row>
    <row r="94" spans="7:13">
      <c r="G94" s="57"/>
      <c r="H94" s="57"/>
      <c r="L94" s="57"/>
      <c r="M94" s="57"/>
    </row>
    <row r="95" spans="7:13">
      <c r="G95" s="57"/>
      <c r="H95" s="57"/>
      <c r="L95" s="57"/>
      <c r="M95" s="57"/>
    </row>
    <row r="96" spans="7:13">
      <c r="G96" s="57"/>
      <c r="H96" s="57"/>
      <c r="L96" s="57"/>
      <c r="M96" s="100"/>
    </row>
    <row r="97" spans="7:13">
      <c r="G97" s="57"/>
      <c r="H97" s="57"/>
      <c r="L97" s="57"/>
      <c r="M97" s="57"/>
    </row>
    <row r="98" spans="7:13">
      <c r="G98" s="100"/>
      <c r="H98" s="57"/>
      <c r="L98" s="57"/>
      <c r="M98" s="57"/>
    </row>
    <row r="99" spans="7:13">
      <c r="G99" s="57"/>
      <c r="H99" s="57"/>
      <c r="L99" s="58"/>
      <c r="M99" s="58"/>
    </row>
    <row r="100" spans="7:13">
      <c r="G100" s="57"/>
      <c r="H100" s="57"/>
    </row>
    <row r="105" spans="7:13">
      <c r="H105" s="57"/>
      <c r="I105" s="57"/>
    </row>
    <row r="106" spans="7:13">
      <c r="H106" s="57"/>
      <c r="I106" s="57"/>
    </row>
    <row r="107" spans="7:13">
      <c r="H107" s="57"/>
      <c r="I107" s="57"/>
    </row>
    <row r="108" spans="7:13">
      <c r="H108" s="57"/>
      <c r="I108" s="57"/>
    </row>
    <row r="109" spans="7:13">
      <c r="H109" s="57"/>
      <c r="I109" s="57"/>
    </row>
    <row r="110" spans="7:13">
      <c r="H110" s="57"/>
      <c r="I110" s="57"/>
    </row>
    <row r="111" spans="7:13">
      <c r="H111" s="57"/>
      <c r="I111" s="57"/>
    </row>
    <row r="112" spans="7:13">
      <c r="H112" s="57"/>
      <c r="I112" s="57"/>
    </row>
    <row r="113" spans="8:9">
      <c r="H113" s="57"/>
      <c r="I113" s="57"/>
    </row>
    <row r="114" spans="8:9">
      <c r="H114" s="57"/>
      <c r="I114" s="57"/>
    </row>
    <row r="115" spans="8:9">
      <c r="H115" s="57"/>
      <c r="I115" s="57"/>
    </row>
    <row r="116" spans="8:9">
      <c r="H116" s="57"/>
      <c r="I116" s="57"/>
    </row>
    <row r="117" spans="8:9">
      <c r="H117" s="57"/>
      <c r="I117" s="57"/>
    </row>
    <row r="118" spans="8:9">
      <c r="H118" s="57"/>
      <c r="I118" s="57"/>
    </row>
    <row r="119" spans="8:9">
      <c r="H119" s="57"/>
      <c r="I119" s="57"/>
    </row>
  </sheetData>
  <autoFilter ref="I1:I100" xr:uid="{E609B934-4C57-49DE-B4B1-9F020B384E8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E1D63-2CF1-4A61-B0E9-483108ADC859}">
  <dimension ref="A1:G80"/>
  <sheetViews>
    <sheetView zoomScale="85" zoomScaleNormal="85" workbookViewId="0">
      <selection activeCell="F3" sqref="F3"/>
    </sheetView>
  </sheetViews>
  <sheetFormatPr defaultRowHeight="18.75"/>
  <cols>
    <col min="2" max="2" width="10.125" style="13" bestFit="1" customWidth="1"/>
    <col min="3" max="3" width="11.125" style="13" customWidth="1"/>
    <col min="4" max="4" width="12.625" style="96" customWidth="1"/>
    <col min="5" max="5" width="11.25" style="6" customWidth="1"/>
    <col min="6" max="7" width="9" style="6"/>
  </cols>
  <sheetData>
    <row r="1" spans="1:7">
      <c r="A1" s="4" t="s">
        <v>110</v>
      </c>
    </row>
    <row r="3" spans="1:7" ht="30">
      <c r="A3" s="25" t="s">
        <v>0</v>
      </c>
      <c r="B3" s="82" t="s">
        <v>69</v>
      </c>
      <c r="C3" s="82" t="s">
        <v>70</v>
      </c>
      <c r="D3" s="44" t="s">
        <v>107</v>
      </c>
      <c r="E3" s="44" t="s">
        <v>75</v>
      </c>
      <c r="F3" s="44" t="s">
        <v>91</v>
      </c>
      <c r="G3" s="44" t="s">
        <v>92</v>
      </c>
    </row>
    <row r="4" spans="1:7">
      <c r="A4" s="1">
        <v>1</v>
      </c>
      <c r="B4" s="37">
        <v>234.99599999999998</v>
      </c>
      <c r="C4" s="37">
        <v>44.99216666666667</v>
      </c>
      <c r="D4" s="97" t="s">
        <v>108</v>
      </c>
      <c r="E4" s="57">
        <v>5.1481962380588335</v>
      </c>
      <c r="F4" s="57">
        <v>9.9555000000000007</v>
      </c>
      <c r="G4" s="57">
        <v>-22.400999999999996</v>
      </c>
    </row>
    <row r="5" spans="1:7">
      <c r="A5" s="1">
        <v>2</v>
      </c>
      <c r="B5" s="37">
        <v>234.99633333333333</v>
      </c>
      <c r="C5" s="37">
        <v>39.984166666666667</v>
      </c>
      <c r="D5" s="97" t="s">
        <v>108</v>
      </c>
      <c r="E5" s="57">
        <v>5.2671080607086154</v>
      </c>
      <c r="F5" s="57">
        <v>10.392500000000002</v>
      </c>
      <c r="G5" s="57">
        <v>-22.360999999999997</v>
      </c>
    </row>
    <row r="6" spans="1:7">
      <c r="A6" s="1">
        <v>3</v>
      </c>
      <c r="B6" s="37">
        <v>234.99083333333334</v>
      </c>
      <c r="C6" s="37">
        <v>34.998666666666665</v>
      </c>
      <c r="D6" s="97" t="s">
        <v>108</v>
      </c>
      <c r="E6" s="57">
        <v>5.4896949248650957</v>
      </c>
      <c r="F6" s="57">
        <v>10.445500000000001</v>
      </c>
      <c r="G6" s="57">
        <v>-22.649000000000001</v>
      </c>
    </row>
    <row r="7" spans="1:7">
      <c r="A7" s="1">
        <v>4</v>
      </c>
      <c r="B7" s="37">
        <v>237.50083333333333</v>
      </c>
      <c r="C7" s="37">
        <v>30.000166666666665</v>
      </c>
      <c r="D7" s="97" t="s">
        <v>108</v>
      </c>
      <c r="E7" s="57">
        <v>4.8136062641030568</v>
      </c>
      <c r="F7" s="57">
        <v>7.8575000000000017</v>
      </c>
      <c r="G7" s="57">
        <v>-22.96</v>
      </c>
    </row>
    <row r="8" spans="1:7">
      <c r="A8" s="1">
        <v>5</v>
      </c>
      <c r="B8" s="37">
        <v>239.99966666666666</v>
      </c>
      <c r="C8" s="37">
        <v>25.001999999999999</v>
      </c>
      <c r="D8" s="97" t="s">
        <v>108</v>
      </c>
      <c r="E8" s="57">
        <v>4.9800577679936042</v>
      </c>
      <c r="F8" s="57">
        <v>5.9644999999999992</v>
      </c>
      <c r="G8" s="57">
        <v>-21.595999999999997</v>
      </c>
    </row>
    <row r="9" spans="1:7">
      <c r="A9" s="1">
        <v>6</v>
      </c>
      <c r="B9" s="37">
        <v>239.99966666666666</v>
      </c>
      <c r="C9" s="37">
        <v>23.001666666666665</v>
      </c>
      <c r="D9" s="97" t="s">
        <v>108</v>
      </c>
      <c r="E9" s="57">
        <v>4.9649632193995901</v>
      </c>
      <c r="F9" s="57">
        <v>6.2545000000000002</v>
      </c>
      <c r="G9" s="57">
        <v>-21.024999999999999</v>
      </c>
    </row>
    <row r="10" spans="1:7">
      <c r="A10" s="1">
        <v>7</v>
      </c>
      <c r="B10" s="37">
        <v>230</v>
      </c>
      <c r="C10" s="37">
        <v>23.000166666666665</v>
      </c>
      <c r="D10" s="97" t="s">
        <v>108</v>
      </c>
      <c r="E10" s="57">
        <v>5.5051016534808754</v>
      </c>
      <c r="F10" s="57">
        <v>3.6854999999999998</v>
      </c>
      <c r="G10" s="57">
        <v>-21.668999999999997</v>
      </c>
    </row>
    <row r="11" spans="1:7">
      <c r="A11" s="1">
        <v>8</v>
      </c>
      <c r="B11" s="37">
        <v>220.00049999999999</v>
      </c>
      <c r="C11" s="37">
        <v>23.000166666666665</v>
      </c>
      <c r="D11" s="97" t="s">
        <v>108</v>
      </c>
      <c r="E11" s="57">
        <v>5.2375669738096375</v>
      </c>
      <c r="F11" s="57">
        <v>2.4274999999999998</v>
      </c>
      <c r="G11" s="57">
        <v>-21.641999999999996</v>
      </c>
    </row>
    <row r="12" spans="1:7">
      <c r="A12" s="1">
        <v>9</v>
      </c>
      <c r="B12" s="37">
        <v>210.00066666666666</v>
      </c>
      <c r="C12" s="37">
        <v>22.999166666666667</v>
      </c>
      <c r="D12" s="97" t="s">
        <v>108</v>
      </c>
      <c r="E12" s="57">
        <v>5.1997248716878923</v>
      </c>
      <c r="F12" s="57">
        <v>2.4464999999999999</v>
      </c>
      <c r="G12" s="57">
        <v>-20.501999999999999</v>
      </c>
    </row>
    <row r="13" spans="1:7">
      <c r="A13" s="1">
        <v>10</v>
      </c>
      <c r="B13" s="37">
        <v>199.99950000000001</v>
      </c>
      <c r="C13" s="37">
        <v>21.499833333333335</v>
      </c>
      <c r="D13" s="97" t="s">
        <v>108</v>
      </c>
      <c r="E13" s="57">
        <v>5.5962957738365828</v>
      </c>
      <c r="F13" s="57">
        <v>2.0224999999999995</v>
      </c>
      <c r="G13" s="57">
        <v>-20.653999999999996</v>
      </c>
    </row>
    <row r="14" spans="1:7">
      <c r="A14" s="1">
        <v>11</v>
      </c>
      <c r="B14" s="37">
        <v>189.99933333333334</v>
      </c>
      <c r="C14" s="37">
        <v>21.5015</v>
      </c>
      <c r="D14" s="97" t="s">
        <v>108</v>
      </c>
      <c r="E14" s="57">
        <v>5.3362169960482717</v>
      </c>
      <c r="F14" s="57">
        <v>1.6224999999999998</v>
      </c>
      <c r="G14" s="57">
        <v>-20.213000000000001</v>
      </c>
    </row>
    <row r="15" spans="1:7">
      <c r="A15" s="1">
        <v>12</v>
      </c>
      <c r="B15" s="37">
        <v>180.00049999999999</v>
      </c>
      <c r="C15" s="37">
        <v>22.999166666666667</v>
      </c>
      <c r="D15" s="97" t="s">
        <v>108</v>
      </c>
      <c r="E15" s="57">
        <v>5.6024953612267936</v>
      </c>
      <c r="F15" s="57">
        <v>1.5554999999999997</v>
      </c>
      <c r="G15" s="57">
        <v>-20.876999999999999</v>
      </c>
    </row>
    <row r="16" spans="1:7">
      <c r="A16" s="1">
        <v>13</v>
      </c>
      <c r="B16" s="37">
        <v>169.99833333333333</v>
      </c>
      <c r="C16" s="37">
        <v>23.000666666666667</v>
      </c>
      <c r="D16" s="97" t="s">
        <v>108</v>
      </c>
      <c r="E16" s="57">
        <v>5.2698225640243201</v>
      </c>
      <c r="F16" s="57">
        <v>1.5694999999999999</v>
      </c>
      <c r="G16" s="57">
        <v>-20.847999999999999</v>
      </c>
    </row>
    <row r="17" spans="1:7">
      <c r="A17" s="1">
        <v>14</v>
      </c>
      <c r="B17" s="37">
        <v>159.99983333333333</v>
      </c>
      <c r="C17" s="37">
        <v>22.999833333333335</v>
      </c>
      <c r="D17" s="97" t="s">
        <v>108</v>
      </c>
      <c r="E17" s="57">
        <v>5.635232355422823</v>
      </c>
      <c r="F17" s="57">
        <v>1.4914999999999996</v>
      </c>
      <c r="G17" s="57">
        <v>-20.969000000000001</v>
      </c>
    </row>
    <row r="18" spans="1:7">
      <c r="A18" s="1">
        <v>15</v>
      </c>
      <c r="B18" s="37">
        <v>150.00133333333332</v>
      </c>
      <c r="C18" s="37">
        <v>22.999333333333333</v>
      </c>
      <c r="D18" s="97" t="s">
        <v>108</v>
      </c>
      <c r="E18" s="57">
        <v>4.9244636096170629</v>
      </c>
      <c r="F18" s="57">
        <v>2.7199999999999998</v>
      </c>
      <c r="G18" s="57">
        <v>-21.680499999999995</v>
      </c>
    </row>
    <row r="19" spans="1:7">
      <c r="A19" s="1">
        <v>16</v>
      </c>
      <c r="B19" s="37">
        <v>139.99983333333333</v>
      </c>
      <c r="C19" s="37">
        <v>23.000499999999999</v>
      </c>
      <c r="D19" s="97" t="s">
        <v>108</v>
      </c>
      <c r="E19" s="57">
        <v>5.5049162734003234</v>
      </c>
      <c r="F19" s="57">
        <v>1.3145</v>
      </c>
      <c r="G19" s="57">
        <v>-21.256999999999998</v>
      </c>
    </row>
    <row r="20" spans="1:7">
      <c r="A20" s="1">
        <v>17</v>
      </c>
      <c r="B20" s="37">
        <v>137.00016666666667</v>
      </c>
      <c r="C20" s="37">
        <v>23.003166666666665</v>
      </c>
      <c r="D20" s="97" t="s">
        <v>108</v>
      </c>
      <c r="E20" s="57">
        <v>5.1085484465854094</v>
      </c>
      <c r="F20" s="57">
        <v>1.6365000000000001</v>
      </c>
      <c r="G20" s="57">
        <v>-20.550999999999998</v>
      </c>
    </row>
    <row r="21" spans="1:7">
      <c r="A21" s="1">
        <v>1</v>
      </c>
      <c r="B21" s="37">
        <v>234.99599999999998</v>
      </c>
      <c r="C21" s="37">
        <v>44.99216666666667</v>
      </c>
      <c r="D21" s="97" t="s">
        <v>109</v>
      </c>
      <c r="E21" s="57">
        <v>5.8622490436577879</v>
      </c>
      <c r="F21" s="57">
        <v>8.9955000000000016</v>
      </c>
      <c r="G21" s="57">
        <v>-22.353999999999999</v>
      </c>
    </row>
    <row r="22" spans="1:7">
      <c r="A22" s="1">
        <v>2</v>
      </c>
      <c r="B22" s="37">
        <v>234.99633333333333</v>
      </c>
      <c r="C22" s="37">
        <v>39.984166666666667</v>
      </c>
      <c r="D22" s="97" t="s">
        <v>109</v>
      </c>
      <c r="E22" s="57">
        <v>5.4989011904158858</v>
      </c>
      <c r="F22" s="73">
        <v>9.9775000000000009</v>
      </c>
      <c r="G22" s="57">
        <v>-21.948999999999998</v>
      </c>
    </row>
    <row r="23" spans="1:7">
      <c r="A23" s="1">
        <v>3</v>
      </c>
      <c r="B23" s="37">
        <v>234.99083333333334</v>
      </c>
      <c r="C23" s="37">
        <v>34.998666666666665</v>
      </c>
      <c r="D23" s="97" t="s">
        <v>109</v>
      </c>
      <c r="E23" s="57">
        <v>5.1984871635706069</v>
      </c>
      <c r="F23" s="57">
        <v>10.325500000000002</v>
      </c>
      <c r="G23" s="57">
        <v>-22.852999999999998</v>
      </c>
    </row>
    <row r="24" spans="1:7">
      <c r="A24" s="1">
        <v>4</v>
      </c>
      <c r="B24" s="37">
        <v>237.50083333333333</v>
      </c>
      <c r="C24" s="37">
        <v>30.000166666666665</v>
      </c>
      <c r="D24" s="97" t="s">
        <v>109</v>
      </c>
      <c r="E24" s="57">
        <v>5.208489312154116</v>
      </c>
      <c r="F24" s="57">
        <v>7.8365000000000009</v>
      </c>
      <c r="G24" s="57">
        <v>-22.558</v>
      </c>
    </row>
    <row r="25" spans="1:7">
      <c r="A25" s="1">
        <v>5</v>
      </c>
      <c r="B25" s="37">
        <v>239.99966666666666</v>
      </c>
      <c r="C25" s="37">
        <v>25.001999999999999</v>
      </c>
      <c r="D25" s="97" t="s">
        <v>109</v>
      </c>
      <c r="E25" s="57">
        <v>5.1018300141175912</v>
      </c>
      <c r="F25" s="57">
        <v>6.3745000000000012</v>
      </c>
      <c r="G25" s="57">
        <v>-21.672999999999998</v>
      </c>
    </row>
    <row r="26" spans="1:7">
      <c r="A26" s="1">
        <v>6</v>
      </c>
      <c r="B26" s="37">
        <v>239.99966666666666</v>
      </c>
      <c r="C26" s="37">
        <v>23.001666666666665</v>
      </c>
      <c r="D26" s="97" t="s">
        <v>109</v>
      </c>
      <c r="E26" s="57">
        <v>4.8082485254411154</v>
      </c>
      <c r="F26" s="57">
        <v>6.6675000000000004</v>
      </c>
      <c r="G26" s="57">
        <v>-21.522999999999996</v>
      </c>
    </row>
    <row r="27" spans="1:7">
      <c r="A27" s="1">
        <v>7</v>
      </c>
      <c r="B27" s="37">
        <v>230</v>
      </c>
      <c r="C27" s="37">
        <v>23.000166666666665</v>
      </c>
      <c r="D27" s="97" t="s">
        <v>109</v>
      </c>
      <c r="E27" s="57">
        <v>5.1370460665572191</v>
      </c>
      <c r="F27" s="57">
        <v>5.2924999999999995</v>
      </c>
      <c r="G27" s="57">
        <v>-21.33</v>
      </c>
    </row>
    <row r="28" spans="1:7">
      <c r="A28" s="1">
        <v>8</v>
      </c>
      <c r="B28" s="37">
        <v>220.00049999999999</v>
      </c>
      <c r="C28" s="37">
        <v>23.000166666666665</v>
      </c>
      <c r="D28" s="97" t="s">
        <v>109</v>
      </c>
      <c r="E28" s="57">
        <v>5.0215442816902511</v>
      </c>
      <c r="F28" s="57">
        <v>2.8884999999999996</v>
      </c>
      <c r="G28" s="57">
        <v>-21.018999999999998</v>
      </c>
    </row>
    <row r="29" spans="1:7">
      <c r="A29" s="1">
        <v>9</v>
      </c>
      <c r="B29" s="37">
        <v>210.00066666666666</v>
      </c>
      <c r="C29" s="37">
        <v>22.999166666666667</v>
      </c>
      <c r="D29" s="97" t="s">
        <v>109</v>
      </c>
      <c r="E29" s="57">
        <v>4.6785219629810211</v>
      </c>
      <c r="F29" s="57">
        <v>2.9245000000000001</v>
      </c>
      <c r="G29" s="57">
        <v>-20.451000000000001</v>
      </c>
    </row>
    <row r="30" spans="1:7">
      <c r="A30" s="1">
        <v>10</v>
      </c>
      <c r="B30" s="37">
        <v>199.99950000000001</v>
      </c>
      <c r="C30" s="37">
        <v>21.499833333333335</v>
      </c>
      <c r="D30" s="97" t="s">
        <v>109</v>
      </c>
      <c r="E30" s="57">
        <v>5.0321123559556113</v>
      </c>
      <c r="F30" s="57">
        <v>2.1595000000000004</v>
      </c>
      <c r="G30" s="57">
        <v>-20.573</v>
      </c>
    </row>
    <row r="31" spans="1:7">
      <c r="A31" s="1">
        <v>11</v>
      </c>
      <c r="B31" s="37">
        <v>189.99933333333334</v>
      </c>
      <c r="C31" s="37">
        <v>21.5015</v>
      </c>
      <c r="D31" s="97" t="s">
        <v>109</v>
      </c>
      <c r="E31" s="57">
        <v>5.0201818910085665</v>
      </c>
      <c r="F31" s="57">
        <v>3.1619999999999995</v>
      </c>
      <c r="G31" s="57">
        <v>-20.601500000000001</v>
      </c>
    </row>
    <row r="32" spans="1:7">
      <c r="A32" s="1">
        <v>12</v>
      </c>
      <c r="B32" s="37">
        <v>180.00049999999999</v>
      </c>
      <c r="C32" s="37">
        <v>22.999166666666667</v>
      </c>
      <c r="D32" s="97" t="s">
        <v>109</v>
      </c>
      <c r="E32" s="57">
        <v>5.2148123797166983</v>
      </c>
      <c r="F32" s="57">
        <v>3.2769999999999997</v>
      </c>
      <c r="G32" s="57">
        <v>-18.8245</v>
      </c>
    </row>
    <row r="33" spans="1:7">
      <c r="A33" s="1">
        <v>13</v>
      </c>
      <c r="B33" s="37">
        <v>169.99833333333333</v>
      </c>
      <c r="C33" s="37">
        <v>23.000666666666667</v>
      </c>
      <c r="D33" s="97" t="s">
        <v>109</v>
      </c>
      <c r="E33" s="57">
        <v>5.0541164455863639</v>
      </c>
      <c r="F33" s="57">
        <v>3.23</v>
      </c>
      <c r="G33" s="57">
        <v>-20.918499999999998</v>
      </c>
    </row>
    <row r="34" spans="1:7">
      <c r="A34" s="1">
        <v>14</v>
      </c>
      <c r="B34" s="37">
        <v>159.99983333333333</v>
      </c>
      <c r="C34" s="37">
        <v>22.999833333333335</v>
      </c>
      <c r="D34" s="97" t="s">
        <v>109</v>
      </c>
      <c r="E34" s="57">
        <v>4.682024723101299</v>
      </c>
      <c r="F34" s="57">
        <v>2.419</v>
      </c>
      <c r="G34" s="57">
        <v>-20.638500000000001</v>
      </c>
    </row>
    <row r="35" spans="1:7">
      <c r="A35" s="1">
        <v>15</v>
      </c>
      <c r="B35" s="37">
        <v>150.00133333333332</v>
      </c>
      <c r="C35" s="37">
        <v>22.999333333333333</v>
      </c>
      <c r="D35" s="97" t="s">
        <v>109</v>
      </c>
      <c r="E35" s="57">
        <v>4.8661745394542715</v>
      </c>
      <c r="F35" s="57">
        <v>3.0380000000000003</v>
      </c>
      <c r="G35" s="57">
        <v>-22.072499999999998</v>
      </c>
    </row>
    <row r="36" spans="1:7">
      <c r="A36" s="1">
        <v>16</v>
      </c>
      <c r="B36" s="37">
        <v>139.99983333333333</v>
      </c>
      <c r="C36" s="37">
        <v>23.000499999999999</v>
      </c>
      <c r="D36" s="97" t="s">
        <v>109</v>
      </c>
      <c r="E36" s="57">
        <v>5.3424917065998665</v>
      </c>
      <c r="F36" s="57">
        <v>2.456</v>
      </c>
      <c r="G36" s="57">
        <v>-21.316499999999998</v>
      </c>
    </row>
    <row r="37" spans="1:7">
      <c r="A37" s="3">
        <v>17</v>
      </c>
      <c r="B37" s="86">
        <v>137.00016666666667</v>
      </c>
      <c r="C37" s="86">
        <v>23.003166666666665</v>
      </c>
      <c r="D37" s="98" t="s">
        <v>109</v>
      </c>
      <c r="E37" s="58">
        <v>5.3936241454275953</v>
      </c>
      <c r="F37" s="58">
        <v>2.9590000000000001</v>
      </c>
      <c r="G37" s="58">
        <v>-20.719499999999996</v>
      </c>
    </row>
    <row r="38" spans="1:7">
      <c r="A38" s="1"/>
      <c r="B38" s="37"/>
      <c r="C38" s="37"/>
      <c r="D38" s="97"/>
      <c r="E38" s="57"/>
      <c r="F38" s="57"/>
      <c r="G38" s="57"/>
    </row>
    <row r="39" spans="1:7">
      <c r="A39" s="1"/>
      <c r="B39" s="37"/>
      <c r="C39" s="37"/>
      <c r="D39" s="97"/>
      <c r="E39" s="57"/>
      <c r="F39" s="57"/>
      <c r="G39" s="57"/>
    </row>
    <row r="40" spans="1:7">
      <c r="A40" s="1"/>
      <c r="B40" s="37"/>
      <c r="C40" s="37"/>
      <c r="D40" s="97"/>
      <c r="E40" s="57"/>
      <c r="F40" s="57"/>
      <c r="G40" s="57"/>
    </row>
    <row r="41" spans="1:7">
      <c r="A41" s="1"/>
      <c r="B41" s="37"/>
      <c r="C41" s="37"/>
      <c r="D41" s="97"/>
      <c r="E41" s="57"/>
      <c r="F41" s="57"/>
      <c r="G41" s="57"/>
    </row>
    <row r="42" spans="1:7">
      <c r="A42" s="1"/>
      <c r="B42" s="37"/>
      <c r="C42" s="37"/>
      <c r="D42" s="99"/>
      <c r="E42" s="73"/>
      <c r="F42" s="57"/>
      <c r="G42" s="57"/>
    </row>
    <row r="43" spans="1:7">
      <c r="A43" s="1"/>
      <c r="B43" s="37"/>
      <c r="C43" s="37"/>
      <c r="D43" s="97"/>
      <c r="E43" s="57"/>
      <c r="F43" s="57"/>
      <c r="G43" s="57"/>
    </row>
    <row r="44" spans="1:7">
      <c r="A44" s="1"/>
      <c r="B44" s="37"/>
      <c r="C44" s="37"/>
      <c r="D44" s="97"/>
      <c r="E44" s="57"/>
      <c r="F44" s="57"/>
      <c r="G44" s="57"/>
    </row>
    <row r="45" spans="1:7">
      <c r="A45" s="1"/>
      <c r="B45" s="37"/>
      <c r="C45" s="37"/>
      <c r="D45" s="97"/>
      <c r="E45" s="57"/>
      <c r="F45" s="57"/>
      <c r="G45" s="57"/>
    </row>
    <row r="46" spans="1:7">
      <c r="A46" s="1"/>
      <c r="B46" s="37"/>
      <c r="C46" s="37"/>
      <c r="D46" s="97"/>
      <c r="E46" s="57"/>
      <c r="F46" s="57"/>
      <c r="G46" s="57"/>
    </row>
    <row r="47" spans="1:7">
      <c r="A47" s="1"/>
      <c r="B47" s="37"/>
      <c r="C47" s="37"/>
      <c r="D47" s="97"/>
      <c r="E47" s="57"/>
      <c r="F47" s="57"/>
      <c r="G47" s="57"/>
    </row>
    <row r="48" spans="1:7">
      <c r="A48" s="1"/>
      <c r="B48" s="37"/>
      <c r="C48" s="37"/>
      <c r="D48" s="97"/>
      <c r="E48" s="57"/>
      <c r="F48" s="57"/>
      <c r="G48" s="57"/>
    </row>
    <row r="49" spans="1:7">
      <c r="A49" s="1"/>
      <c r="B49" s="37"/>
      <c r="C49" s="37"/>
      <c r="D49" s="97"/>
      <c r="E49" s="57"/>
      <c r="F49" s="57"/>
      <c r="G49" s="57"/>
    </row>
    <row r="50" spans="1:7">
      <c r="A50" s="1"/>
      <c r="B50" s="37"/>
      <c r="C50" s="37"/>
      <c r="D50" s="97"/>
      <c r="E50" s="57"/>
      <c r="F50" s="57"/>
      <c r="G50" s="57"/>
    </row>
    <row r="51" spans="1:7">
      <c r="A51" s="1"/>
      <c r="B51" s="37"/>
      <c r="C51" s="37"/>
      <c r="D51" s="97"/>
      <c r="E51" s="57"/>
      <c r="F51" s="57"/>
      <c r="G51" s="57"/>
    </row>
    <row r="52" spans="1:7">
      <c r="A52" s="1"/>
      <c r="B52" s="37"/>
      <c r="C52" s="37"/>
      <c r="D52" s="97"/>
      <c r="E52" s="57"/>
      <c r="F52" s="57"/>
      <c r="G52" s="57"/>
    </row>
    <row r="53" spans="1:7">
      <c r="A53" s="1"/>
      <c r="B53" s="37"/>
      <c r="C53" s="37"/>
      <c r="D53" s="97"/>
      <c r="E53" s="57"/>
      <c r="F53" s="57"/>
      <c r="G53" s="57"/>
    </row>
    <row r="54" spans="1:7">
      <c r="A54" s="1"/>
      <c r="B54" s="37"/>
      <c r="C54" s="37"/>
      <c r="D54" s="97"/>
      <c r="E54" s="57"/>
      <c r="F54" s="57"/>
      <c r="G54" s="57"/>
    </row>
    <row r="55" spans="1:7">
      <c r="A55" s="1"/>
      <c r="B55" s="37"/>
      <c r="C55" s="37"/>
      <c r="D55" s="97"/>
      <c r="E55" s="57"/>
      <c r="F55" s="57"/>
      <c r="G55" s="57"/>
    </row>
    <row r="56" spans="1:7">
      <c r="A56" s="1"/>
      <c r="B56" s="37"/>
      <c r="C56" s="37"/>
      <c r="D56" s="97"/>
      <c r="E56" s="57"/>
      <c r="F56" s="57"/>
      <c r="G56" s="57"/>
    </row>
    <row r="57" spans="1:7">
      <c r="A57" s="1"/>
      <c r="B57" s="37"/>
      <c r="C57" s="37"/>
      <c r="D57" s="97"/>
      <c r="E57" s="57"/>
      <c r="F57" s="57"/>
      <c r="G57" s="57"/>
    </row>
    <row r="58" spans="1:7">
      <c r="A58" s="1"/>
      <c r="B58" s="37"/>
      <c r="C58" s="37"/>
      <c r="D58" s="97"/>
      <c r="E58" s="57"/>
      <c r="F58" s="57"/>
      <c r="G58" s="57"/>
    </row>
    <row r="59" spans="1:7">
      <c r="A59" s="1"/>
      <c r="B59" s="37"/>
      <c r="C59" s="37"/>
      <c r="D59" s="97"/>
      <c r="E59" s="57"/>
      <c r="F59" s="57"/>
      <c r="G59" s="57"/>
    </row>
    <row r="60" spans="1:7">
      <c r="A60" s="1"/>
      <c r="B60" s="37"/>
      <c r="C60" s="37"/>
      <c r="D60" s="97"/>
      <c r="E60" s="57"/>
      <c r="F60" s="57"/>
      <c r="G60" s="57"/>
    </row>
    <row r="61" spans="1:7">
      <c r="A61" s="1"/>
      <c r="B61" s="37"/>
      <c r="C61" s="37"/>
      <c r="D61" s="97"/>
      <c r="E61" s="57"/>
      <c r="F61" s="57"/>
      <c r="G61" s="57"/>
    </row>
    <row r="62" spans="1:7">
      <c r="A62" s="1"/>
      <c r="B62" s="37"/>
      <c r="C62" s="37"/>
      <c r="D62" s="97"/>
      <c r="E62" s="57"/>
      <c r="F62" s="57"/>
      <c r="G62" s="57"/>
    </row>
    <row r="63" spans="1:7">
      <c r="A63" s="1"/>
      <c r="B63" s="37"/>
      <c r="C63" s="37"/>
      <c r="D63" s="97"/>
      <c r="E63" s="57"/>
      <c r="F63" s="57"/>
      <c r="G63" s="57"/>
    </row>
    <row r="64" spans="1:7">
      <c r="A64" s="1"/>
      <c r="B64" s="37"/>
      <c r="C64" s="37"/>
      <c r="D64" s="97"/>
      <c r="E64" s="57"/>
      <c r="F64" s="57"/>
      <c r="G64" s="57"/>
    </row>
    <row r="65" spans="1:7">
      <c r="A65" s="1"/>
      <c r="B65" s="37"/>
      <c r="C65" s="37"/>
      <c r="D65" s="97"/>
      <c r="E65" s="57"/>
      <c r="F65" s="57"/>
      <c r="G65" s="57"/>
    </row>
    <row r="66" spans="1:7">
      <c r="A66" s="1"/>
      <c r="B66" s="37"/>
      <c r="C66" s="37"/>
      <c r="D66" s="97"/>
      <c r="E66" s="57"/>
      <c r="F66" s="57"/>
      <c r="G66" s="57"/>
    </row>
    <row r="67" spans="1:7">
      <c r="A67" s="1"/>
      <c r="B67" s="37"/>
      <c r="C67" s="37"/>
      <c r="D67" s="97"/>
      <c r="E67" s="57"/>
      <c r="F67" s="57"/>
      <c r="G67" s="57"/>
    </row>
    <row r="68" spans="1:7">
      <c r="A68" s="1"/>
      <c r="B68" s="37"/>
      <c r="C68" s="37"/>
      <c r="D68" s="97"/>
      <c r="E68" s="57"/>
      <c r="F68" s="57"/>
      <c r="G68" s="57"/>
    </row>
    <row r="69" spans="1:7">
      <c r="A69" s="1"/>
      <c r="B69" s="37"/>
      <c r="C69" s="37"/>
      <c r="D69" s="97"/>
      <c r="E69" s="57"/>
      <c r="F69" s="57"/>
      <c r="G69" s="57"/>
    </row>
    <row r="70" spans="1:7">
      <c r="A70" s="1"/>
      <c r="B70" s="37"/>
      <c r="C70" s="37"/>
      <c r="D70" s="97"/>
      <c r="E70" s="57"/>
      <c r="F70" s="57"/>
      <c r="G70" s="57"/>
    </row>
    <row r="71" spans="1:7">
      <c r="A71" s="1"/>
      <c r="B71" s="37"/>
      <c r="C71" s="37"/>
      <c r="D71" s="97"/>
      <c r="E71" s="57"/>
      <c r="F71" s="57"/>
      <c r="G71" s="57"/>
    </row>
    <row r="72" spans="1:7">
      <c r="A72" s="1"/>
      <c r="B72" s="37"/>
      <c r="C72" s="37"/>
      <c r="D72" s="97"/>
      <c r="E72" s="57"/>
      <c r="F72" s="57"/>
      <c r="G72" s="57"/>
    </row>
    <row r="73" spans="1:7">
      <c r="A73" s="1"/>
      <c r="B73" s="37"/>
      <c r="C73" s="37"/>
      <c r="D73" s="97"/>
      <c r="E73" s="57"/>
      <c r="F73" s="57"/>
      <c r="G73" s="57"/>
    </row>
    <row r="74" spans="1:7">
      <c r="A74" s="1"/>
      <c r="B74" s="37"/>
      <c r="C74" s="37"/>
      <c r="D74" s="97"/>
      <c r="E74" s="57"/>
      <c r="F74" s="57"/>
      <c r="G74" s="57"/>
    </row>
    <row r="75" spans="1:7">
      <c r="A75" s="1"/>
      <c r="B75" s="37"/>
      <c r="C75" s="37"/>
      <c r="D75" s="97"/>
      <c r="E75" s="57"/>
      <c r="F75" s="57"/>
      <c r="G75" s="57"/>
    </row>
    <row r="76" spans="1:7">
      <c r="A76" s="1"/>
      <c r="B76" s="37"/>
      <c r="C76" s="37"/>
      <c r="D76" s="97"/>
      <c r="E76" s="57"/>
      <c r="F76" s="57"/>
      <c r="G76" s="57"/>
    </row>
    <row r="77" spans="1:7">
      <c r="A77" s="1"/>
      <c r="B77" s="37"/>
      <c r="C77" s="37"/>
      <c r="D77" s="97"/>
      <c r="E77" s="57"/>
      <c r="F77" s="57"/>
      <c r="G77" s="57"/>
    </row>
    <row r="78" spans="1:7">
      <c r="A78" s="1"/>
      <c r="B78" s="37"/>
      <c r="C78" s="37"/>
      <c r="D78" s="97"/>
      <c r="E78" s="57"/>
      <c r="F78" s="57"/>
      <c r="G78" s="57"/>
    </row>
    <row r="79" spans="1:7">
      <c r="A79" s="1"/>
      <c r="B79" s="37"/>
      <c r="C79" s="37"/>
      <c r="D79" s="97"/>
      <c r="E79" s="57"/>
      <c r="F79" s="57"/>
      <c r="G79" s="57"/>
    </row>
    <row r="80" spans="1:7">
      <c r="A80" s="3"/>
      <c r="B80" s="86"/>
      <c r="C80" s="86"/>
      <c r="D80" s="98"/>
      <c r="E80" s="58"/>
      <c r="F80" s="58"/>
      <c r="G80" s="58"/>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9C1B0-82E6-46C5-AC09-F9C0E5FA1D5F}">
  <dimension ref="A1:K309"/>
  <sheetViews>
    <sheetView zoomScale="85" zoomScaleNormal="85" workbookViewId="0">
      <selection activeCell="F30" sqref="F30"/>
    </sheetView>
  </sheetViews>
  <sheetFormatPr defaultRowHeight="18.75"/>
  <cols>
    <col min="1" max="1" width="7.375" style="4" customWidth="1"/>
    <col min="2" max="2" width="14.625" style="4" customWidth="1"/>
    <col min="3" max="3" width="13.25" style="4" customWidth="1"/>
    <col min="4" max="4" width="41.75" style="5" customWidth="1"/>
    <col min="5" max="5" width="14.875" style="17" customWidth="1"/>
    <col min="6" max="6" width="10.125" style="19" customWidth="1"/>
    <col min="7" max="11" width="9" style="19"/>
    <col min="12" max="12" width="9.375" style="4" customWidth="1"/>
    <col min="13" max="254" width="9" style="4"/>
    <col min="255" max="255" width="5" style="4" customWidth="1"/>
    <col min="256" max="256" width="9" style="4"/>
    <col min="257" max="257" width="6" style="4" customWidth="1"/>
    <col min="258" max="258" width="13.875" style="4" customWidth="1"/>
    <col min="259" max="259" width="13.25" style="4" customWidth="1"/>
    <col min="260" max="260" width="23.125" style="4" customWidth="1"/>
    <col min="261" max="261" width="8.5" style="4" customWidth="1"/>
    <col min="262" max="267" width="9" style="4"/>
    <col min="268" max="268" width="3.375" style="4" customWidth="1"/>
    <col min="269" max="510" width="9" style="4"/>
    <col min="511" max="511" width="5" style="4" customWidth="1"/>
    <col min="512" max="512" width="9" style="4"/>
    <col min="513" max="513" width="6" style="4" customWidth="1"/>
    <col min="514" max="514" width="13.875" style="4" customWidth="1"/>
    <col min="515" max="515" width="13.25" style="4" customWidth="1"/>
    <col min="516" max="516" width="23.125" style="4" customWidth="1"/>
    <col min="517" max="517" width="8.5" style="4" customWidth="1"/>
    <col min="518" max="523" width="9" style="4"/>
    <col min="524" max="524" width="3.375" style="4" customWidth="1"/>
    <col min="525" max="766" width="9" style="4"/>
    <col min="767" max="767" width="5" style="4" customWidth="1"/>
    <col min="768" max="768" width="9" style="4"/>
    <col min="769" max="769" width="6" style="4" customWidth="1"/>
    <col min="770" max="770" width="13.875" style="4" customWidth="1"/>
    <col min="771" max="771" width="13.25" style="4" customWidth="1"/>
    <col min="772" max="772" width="23.125" style="4" customWidth="1"/>
    <col min="773" max="773" width="8.5" style="4" customWidth="1"/>
    <col min="774" max="779" width="9" style="4"/>
    <col min="780" max="780" width="3.375" style="4" customWidth="1"/>
    <col min="781" max="1022" width="9" style="4"/>
    <col min="1023" max="1023" width="5" style="4" customWidth="1"/>
    <col min="1024" max="1024" width="9" style="4"/>
    <col min="1025" max="1025" width="6" style="4" customWidth="1"/>
    <col min="1026" max="1026" width="13.875" style="4" customWidth="1"/>
    <col min="1027" max="1027" width="13.25" style="4" customWidth="1"/>
    <col min="1028" max="1028" width="23.125" style="4" customWidth="1"/>
    <col min="1029" max="1029" width="8.5" style="4" customWidth="1"/>
    <col min="1030" max="1035" width="9" style="4"/>
    <col min="1036" max="1036" width="3.375" style="4" customWidth="1"/>
    <col min="1037" max="1278" width="9" style="4"/>
    <col min="1279" max="1279" width="5" style="4" customWidth="1"/>
    <col min="1280" max="1280" width="9" style="4"/>
    <col min="1281" max="1281" width="6" style="4" customWidth="1"/>
    <col min="1282" max="1282" width="13.875" style="4" customWidth="1"/>
    <col min="1283" max="1283" width="13.25" style="4" customWidth="1"/>
    <col min="1284" max="1284" width="23.125" style="4" customWidth="1"/>
    <col min="1285" max="1285" width="8.5" style="4" customWidth="1"/>
    <col min="1286" max="1291" width="9" style="4"/>
    <col min="1292" max="1292" width="3.375" style="4" customWidth="1"/>
    <col min="1293" max="1534" width="9" style="4"/>
    <col min="1535" max="1535" width="5" style="4" customWidth="1"/>
    <col min="1536" max="1536" width="9" style="4"/>
    <col min="1537" max="1537" width="6" style="4" customWidth="1"/>
    <col min="1538" max="1538" width="13.875" style="4" customWidth="1"/>
    <col min="1539" max="1539" width="13.25" style="4" customWidth="1"/>
    <col min="1540" max="1540" width="23.125" style="4" customWidth="1"/>
    <col min="1541" max="1541" width="8.5" style="4" customWidth="1"/>
    <col min="1542" max="1547" width="9" style="4"/>
    <col min="1548" max="1548" width="3.375" style="4" customWidth="1"/>
    <col min="1549" max="1790" width="9" style="4"/>
    <col min="1791" max="1791" width="5" style="4" customWidth="1"/>
    <col min="1792" max="1792" width="9" style="4"/>
    <col min="1793" max="1793" width="6" style="4" customWidth="1"/>
    <col min="1794" max="1794" width="13.875" style="4" customWidth="1"/>
    <col min="1795" max="1795" width="13.25" style="4" customWidth="1"/>
    <col min="1796" max="1796" width="23.125" style="4" customWidth="1"/>
    <col min="1797" max="1797" width="8.5" style="4" customWidth="1"/>
    <col min="1798" max="1803" width="9" style="4"/>
    <col min="1804" max="1804" width="3.375" style="4" customWidth="1"/>
    <col min="1805" max="2046" width="9" style="4"/>
    <col min="2047" max="2047" width="5" style="4" customWidth="1"/>
    <col min="2048" max="2048" width="9" style="4"/>
    <col min="2049" max="2049" width="6" style="4" customWidth="1"/>
    <col min="2050" max="2050" width="13.875" style="4" customWidth="1"/>
    <col min="2051" max="2051" width="13.25" style="4" customWidth="1"/>
    <col min="2052" max="2052" width="23.125" style="4" customWidth="1"/>
    <col min="2053" max="2053" width="8.5" style="4" customWidth="1"/>
    <col min="2054" max="2059" width="9" style="4"/>
    <col min="2060" max="2060" width="3.375" style="4" customWidth="1"/>
    <col min="2061" max="2302" width="9" style="4"/>
    <col min="2303" max="2303" width="5" style="4" customWidth="1"/>
    <col min="2304" max="2304" width="9" style="4"/>
    <col min="2305" max="2305" width="6" style="4" customWidth="1"/>
    <col min="2306" max="2306" width="13.875" style="4" customWidth="1"/>
    <col min="2307" max="2307" width="13.25" style="4" customWidth="1"/>
    <col min="2308" max="2308" width="23.125" style="4" customWidth="1"/>
    <col min="2309" max="2309" width="8.5" style="4" customWidth="1"/>
    <col min="2310" max="2315" width="9" style="4"/>
    <col min="2316" max="2316" width="3.375" style="4" customWidth="1"/>
    <col min="2317" max="2558" width="9" style="4"/>
    <col min="2559" max="2559" width="5" style="4" customWidth="1"/>
    <col min="2560" max="2560" width="9" style="4"/>
    <col min="2561" max="2561" width="6" style="4" customWidth="1"/>
    <col min="2562" max="2562" width="13.875" style="4" customWidth="1"/>
    <col min="2563" max="2563" width="13.25" style="4" customWidth="1"/>
    <col min="2564" max="2564" width="23.125" style="4" customWidth="1"/>
    <col min="2565" max="2565" width="8.5" style="4" customWidth="1"/>
    <col min="2566" max="2571" width="9" style="4"/>
    <col min="2572" max="2572" width="3.375" style="4" customWidth="1"/>
    <col min="2573" max="2814" width="9" style="4"/>
    <col min="2815" max="2815" width="5" style="4" customWidth="1"/>
    <col min="2816" max="2816" width="9" style="4"/>
    <col min="2817" max="2817" width="6" style="4" customWidth="1"/>
    <col min="2818" max="2818" width="13.875" style="4" customWidth="1"/>
    <col min="2819" max="2819" width="13.25" style="4" customWidth="1"/>
    <col min="2820" max="2820" width="23.125" style="4" customWidth="1"/>
    <col min="2821" max="2821" width="8.5" style="4" customWidth="1"/>
    <col min="2822" max="2827" width="9" style="4"/>
    <col min="2828" max="2828" width="3.375" style="4" customWidth="1"/>
    <col min="2829" max="3070" width="9" style="4"/>
    <col min="3071" max="3071" width="5" style="4" customWidth="1"/>
    <col min="3072" max="3072" width="9" style="4"/>
    <col min="3073" max="3073" width="6" style="4" customWidth="1"/>
    <col min="3074" max="3074" width="13.875" style="4" customWidth="1"/>
    <col min="3075" max="3075" width="13.25" style="4" customWidth="1"/>
    <col min="3076" max="3076" width="23.125" style="4" customWidth="1"/>
    <col min="3077" max="3077" width="8.5" style="4" customWidth="1"/>
    <col min="3078" max="3083" width="9" style="4"/>
    <col min="3084" max="3084" width="3.375" style="4" customWidth="1"/>
    <col min="3085" max="3326" width="9" style="4"/>
    <col min="3327" max="3327" width="5" style="4" customWidth="1"/>
    <col min="3328" max="3328" width="9" style="4"/>
    <col min="3329" max="3329" width="6" style="4" customWidth="1"/>
    <col min="3330" max="3330" width="13.875" style="4" customWidth="1"/>
    <col min="3331" max="3331" width="13.25" style="4" customWidth="1"/>
    <col min="3332" max="3332" width="23.125" style="4" customWidth="1"/>
    <col min="3333" max="3333" width="8.5" style="4" customWidth="1"/>
    <col min="3334" max="3339" width="9" style="4"/>
    <col min="3340" max="3340" width="3.375" style="4" customWidth="1"/>
    <col min="3341" max="3582" width="9" style="4"/>
    <col min="3583" max="3583" width="5" style="4" customWidth="1"/>
    <col min="3584" max="3584" width="9" style="4"/>
    <col min="3585" max="3585" width="6" style="4" customWidth="1"/>
    <col min="3586" max="3586" width="13.875" style="4" customWidth="1"/>
    <col min="3587" max="3587" width="13.25" style="4" customWidth="1"/>
    <col min="3588" max="3588" width="23.125" style="4" customWidth="1"/>
    <col min="3589" max="3589" width="8.5" style="4" customWidth="1"/>
    <col min="3590" max="3595" width="9" style="4"/>
    <col min="3596" max="3596" width="3.375" style="4" customWidth="1"/>
    <col min="3597" max="3838" width="9" style="4"/>
    <col min="3839" max="3839" width="5" style="4" customWidth="1"/>
    <col min="3840" max="3840" width="9" style="4"/>
    <col min="3841" max="3841" width="6" style="4" customWidth="1"/>
    <col min="3842" max="3842" width="13.875" style="4" customWidth="1"/>
    <col min="3843" max="3843" width="13.25" style="4" customWidth="1"/>
    <col min="3844" max="3844" width="23.125" style="4" customWidth="1"/>
    <col min="3845" max="3845" width="8.5" style="4" customWidth="1"/>
    <col min="3846" max="3851" width="9" style="4"/>
    <col min="3852" max="3852" width="3.375" style="4" customWidth="1"/>
    <col min="3853" max="4094" width="9" style="4"/>
    <col min="4095" max="4095" width="5" style="4" customWidth="1"/>
    <col min="4096" max="4096" width="9" style="4"/>
    <col min="4097" max="4097" width="6" style="4" customWidth="1"/>
    <col min="4098" max="4098" width="13.875" style="4" customWidth="1"/>
    <col min="4099" max="4099" width="13.25" style="4" customWidth="1"/>
    <col min="4100" max="4100" width="23.125" style="4" customWidth="1"/>
    <col min="4101" max="4101" width="8.5" style="4" customWidth="1"/>
    <col min="4102" max="4107" width="9" style="4"/>
    <col min="4108" max="4108" width="3.375" style="4" customWidth="1"/>
    <col min="4109" max="4350" width="9" style="4"/>
    <col min="4351" max="4351" width="5" style="4" customWidth="1"/>
    <col min="4352" max="4352" width="9" style="4"/>
    <col min="4353" max="4353" width="6" style="4" customWidth="1"/>
    <col min="4354" max="4354" width="13.875" style="4" customWidth="1"/>
    <col min="4355" max="4355" width="13.25" style="4" customWidth="1"/>
    <col min="4356" max="4356" width="23.125" style="4" customWidth="1"/>
    <col min="4357" max="4357" width="8.5" style="4" customWidth="1"/>
    <col min="4358" max="4363" width="9" style="4"/>
    <col min="4364" max="4364" width="3.375" style="4" customWidth="1"/>
    <col min="4365" max="4606" width="9" style="4"/>
    <col min="4607" max="4607" width="5" style="4" customWidth="1"/>
    <col min="4608" max="4608" width="9" style="4"/>
    <col min="4609" max="4609" width="6" style="4" customWidth="1"/>
    <col min="4610" max="4610" width="13.875" style="4" customWidth="1"/>
    <col min="4611" max="4611" width="13.25" style="4" customWidth="1"/>
    <col min="4612" max="4612" width="23.125" style="4" customWidth="1"/>
    <col min="4613" max="4613" width="8.5" style="4" customWidth="1"/>
    <col min="4614" max="4619" width="9" style="4"/>
    <col min="4620" max="4620" width="3.375" style="4" customWidth="1"/>
    <col min="4621" max="4862" width="9" style="4"/>
    <col min="4863" max="4863" width="5" style="4" customWidth="1"/>
    <col min="4864" max="4864" width="9" style="4"/>
    <col min="4865" max="4865" width="6" style="4" customWidth="1"/>
    <col min="4866" max="4866" width="13.875" style="4" customWidth="1"/>
    <col min="4867" max="4867" width="13.25" style="4" customWidth="1"/>
    <col min="4868" max="4868" width="23.125" style="4" customWidth="1"/>
    <col min="4869" max="4869" width="8.5" style="4" customWidth="1"/>
    <col min="4870" max="4875" width="9" style="4"/>
    <col min="4876" max="4876" width="3.375" style="4" customWidth="1"/>
    <col min="4877" max="5118" width="9" style="4"/>
    <col min="5119" max="5119" width="5" style="4" customWidth="1"/>
    <col min="5120" max="5120" width="9" style="4"/>
    <col min="5121" max="5121" width="6" style="4" customWidth="1"/>
    <col min="5122" max="5122" width="13.875" style="4" customWidth="1"/>
    <col min="5123" max="5123" width="13.25" style="4" customWidth="1"/>
    <col min="5124" max="5124" width="23.125" style="4" customWidth="1"/>
    <col min="5125" max="5125" width="8.5" style="4" customWidth="1"/>
    <col min="5126" max="5131" width="9" style="4"/>
    <col min="5132" max="5132" width="3.375" style="4" customWidth="1"/>
    <col min="5133" max="5374" width="9" style="4"/>
    <col min="5375" max="5375" width="5" style="4" customWidth="1"/>
    <col min="5376" max="5376" width="9" style="4"/>
    <col min="5377" max="5377" width="6" style="4" customWidth="1"/>
    <col min="5378" max="5378" width="13.875" style="4" customWidth="1"/>
    <col min="5379" max="5379" width="13.25" style="4" customWidth="1"/>
    <col min="5380" max="5380" width="23.125" style="4" customWidth="1"/>
    <col min="5381" max="5381" width="8.5" style="4" customWidth="1"/>
    <col min="5382" max="5387" width="9" style="4"/>
    <col min="5388" max="5388" width="3.375" style="4" customWidth="1"/>
    <col min="5389" max="5630" width="9" style="4"/>
    <col min="5631" max="5631" width="5" style="4" customWidth="1"/>
    <col min="5632" max="5632" width="9" style="4"/>
    <col min="5633" max="5633" width="6" style="4" customWidth="1"/>
    <col min="5634" max="5634" width="13.875" style="4" customWidth="1"/>
    <col min="5635" max="5635" width="13.25" style="4" customWidth="1"/>
    <col min="5636" max="5636" width="23.125" style="4" customWidth="1"/>
    <col min="5637" max="5637" width="8.5" style="4" customWidth="1"/>
    <col min="5638" max="5643" width="9" style="4"/>
    <col min="5644" max="5644" width="3.375" style="4" customWidth="1"/>
    <col min="5645" max="5886" width="9" style="4"/>
    <col min="5887" max="5887" width="5" style="4" customWidth="1"/>
    <col min="5888" max="5888" width="9" style="4"/>
    <col min="5889" max="5889" width="6" style="4" customWidth="1"/>
    <col min="5890" max="5890" width="13.875" style="4" customWidth="1"/>
    <col min="5891" max="5891" width="13.25" style="4" customWidth="1"/>
    <col min="5892" max="5892" width="23.125" style="4" customWidth="1"/>
    <col min="5893" max="5893" width="8.5" style="4" customWidth="1"/>
    <col min="5894" max="5899" width="9" style="4"/>
    <col min="5900" max="5900" width="3.375" style="4" customWidth="1"/>
    <col min="5901" max="6142" width="9" style="4"/>
    <col min="6143" max="6143" width="5" style="4" customWidth="1"/>
    <col min="6144" max="6144" width="9" style="4"/>
    <col min="6145" max="6145" width="6" style="4" customWidth="1"/>
    <col min="6146" max="6146" width="13.875" style="4" customWidth="1"/>
    <col min="6147" max="6147" width="13.25" style="4" customWidth="1"/>
    <col min="6148" max="6148" width="23.125" style="4" customWidth="1"/>
    <col min="6149" max="6149" width="8.5" style="4" customWidth="1"/>
    <col min="6150" max="6155" width="9" style="4"/>
    <col min="6156" max="6156" width="3.375" style="4" customWidth="1"/>
    <col min="6157" max="6398" width="9" style="4"/>
    <col min="6399" max="6399" width="5" style="4" customWidth="1"/>
    <col min="6400" max="6400" width="9" style="4"/>
    <col min="6401" max="6401" width="6" style="4" customWidth="1"/>
    <col min="6402" max="6402" width="13.875" style="4" customWidth="1"/>
    <col min="6403" max="6403" width="13.25" style="4" customWidth="1"/>
    <col min="6404" max="6404" width="23.125" style="4" customWidth="1"/>
    <col min="6405" max="6405" width="8.5" style="4" customWidth="1"/>
    <col min="6406" max="6411" width="9" style="4"/>
    <col min="6412" max="6412" width="3.375" style="4" customWidth="1"/>
    <col min="6413" max="6654" width="9" style="4"/>
    <col min="6655" max="6655" width="5" style="4" customWidth="1"/>
    <col min="6656" max="6656" width="9" style="4"/>
    <col min="6657" max="6657" width="6" style="4" customWidth="1"/>
    <col min="6658" max="6658" width="13.875" style="4" customWidth="1"/>
    <col min="6659" max="6659" width="13.25" style="4" customWidth="1"/>
    <col min="6660" max="6660" width="23.125" style="4" customWidth="1"/>
    <col min="6661" max="6661" width="8.5" style="4" customWidth="1"/>
    <col min="6662" max="6667" width="9" style="4"/>
    <col min="6668" max="6668" width="3.375" style="4" customWidth="1"/>
    <col min="6669" max="6910" width="9" style="4"/>
    <col min="6911" max="6911" width="5" style="4" customWidth="1"/>
    <col min="6912" max="6912" width="9" style="4"/>
    <col min="6913" max="6913" width="6" style="4" customWidth="1"/>
    <col min="6914" max="6914" width="13.875" style="4" customWidth="1"/>
    <col min="6915" max="6915" width="13.25" style="4" customWidth="1"/>
    <col min="6916" max="6916" width="23.125" style="4" customWidth="1"/>
    <col min="6917" max="6917" width="8.5" style="4" customWidth="1"/>
    <col min="6918" max="6923" width="9" style="4"/>
    <col min="6924" max="6924" width="3.375" style="4" customWidth="1"/>
    <col min="6925" max="7166" width="9" style="4"/>
    <col min="7167" max="7167" width="5" style="4" customWidth="1"/>
    <col min="7168" max="7168" width="9" style="4"/>
    <col min="7169" max="7169" width="6" style="4" customWidth="1"/>
    <col min="7170" max="7170" width="13.875" style="4" customWidth="1"/>
    <col min="7171" max="7171" width="13.25" style="4" customWidth="1"/>
    <col min="7172" max="7172" width="23.125" style="4" customWidth="1"/>
    <col min="7173" max="7173" width="8.5" style="4" customWidth="1"/>
    <col min="7174" max="7179" width="9" style="4"/>
    <col min="7180" max="7180" width="3.375" style="4" customWidth="1"/>
    <col min="7181" max="7422" width="9" style="4"/>
    <col min="7423" max="7423" width="5" style="4" customWidth="1"/>
    <col min="7424" max="7424" width="9" style="4"/>
    <col min="7425" max="7425" width="6" style="4" customWidth="1"/>
    <col min="7426" max="7426" width="13.875" style="4" customWidth="1"/>
    <col min="7427" max="7427" width="13.25" style="4" customWidth="1"/>
    <col min="7428" max="7428" width="23.125" style="4" customWidth="1"/>
    <col min="7429" max="7429" width="8.5" style="4" customWidth="1"/>
    <col min="7430" max="7435" width="9" style="4"/>
    <col min="7436" max="7436" width="3.375" style="4" customWidth="1"/>
    <col min="7437" max="7678" width="9" style="4"/>
    <col min="7679" max="7679" width="5" style="4" customWidth="1"/>
    <col min="7680" max="7680" width="9" style="4"/>
    <col min="7681" max="7681" width="6" style="4" customWidth="1"/>
    <col min="7682" max="7682" width="13.875" style="4" customWidth="1"/>
    <col min="7683" max="7683" width="13.25" style="4" customWidth="1"/>
    <col min="7684" max="7684" width="23.125" style="4" customWidth="1"/>
    <col min="7685" max="7685" width="8.5" style="4" customWidth="1"/>
    <col min="7686" max="7691" width="9" style="4"/>
    <col min="7692" max="7692" width="3.375" style="4" customWidth="1"/>
    <col min="7693" max="7934" width="9" style="4"/>
    <col min="7935" max="7935" width="5" style="4" customWidth="1"/>
    <col min="7936" max="7936" width="9" style="4"/>
    <col min="7937" max="7937" width="6" style="4" customWidth="1"/>
    <col min="7938" max="7938" width="13.875" style="4" customWidth="1"/>
    <col min="7939" max="7939" width="13.25" style="4" customWidth="1"/>
    <col min="7940" max="7940" width="23.125" style="4" customWidth="1"/>
    <col min="7941" max="7941" width="8.5" style="4" customWidth="1"/>
    <col min="7942" max="7947" width="9" style="4"/>
    <col min="7948" max="7948" width="3.375" style="4" customWidth="1"/>
    <col min="7949" max="8190" width="9" style="4"/>
    <col min="8191" max="8191" width="5" style="4" customWidth="1"/>
    <col min="8192" max="8192" width="9" style="4"/>
    <col min="8193" max="8193" width="6" style="4" customWidth="1"/>
    <col min="8194" max="8194" width="13.875" style="4" customWidth="1"/>
    <col min="8195" max="8195" width="13.25" style="4" customWidth="1"/>
    <col min="8196" max="8196" width="23.125" style="4" customWidth="1"/>
    <col min="8197" max="8197" width="8.5" style="4" customWidth="1"/>
    <col min="8198" max="8203" width="9" style="4"/>
    <col min="8204" max="8204" width="3.375" style="4" customWidth="1"/>
    <col min="8205" max="8446" width="9" style="4"/>
    <col min="8447" max="8447" width="5" style="4" customWidth="1"/>
    <col min="8448" max="8448" width="9" style="4"/>
    <col min="8449" max="8449" width="6" style="4" customWidth="1"/>
    <col min="8450" max="8450" width="13.875" style="4" customWidth="1"/>
    <col min="8451" max="8451" width="13.25" style="4" customWidth="1"/>
    <col min="8452" max="8452" width="23.125" style="4" customWidth="1"/>
    <col min="8453" max="8453" width="8.5" style="4" customWidth="1"/>
    <col min="8454" max="8459" width="9" style="4"/>
    <col min="8460" max="8460" width="3.375" style="4" customWidth="1"/>
    <col min="8461" max="8702" width="9" style="4"/>
    <col min="8703" max="8703" width="5" style="4" customWidth="1"/>
    <col min="8704" max="8704" width="9" style="4"/>
    <col min="8705" max="8705" width="6" style="4" customWidth="1"/>
    <col min="8706" max="8706" width="13.875" style="4" customWidth="1"/>
    <col min="8707" max="8707" width="13.25" style="4" customWidth="1"/>
    <col min="8708" max="8708" width="23.125" style="4" customWidth="1"/>
    <col min="8709" max="8709" width="8.5" style="4" customWidth="1"/>
    <col min="8710" max="8715" width="9" style="4"/>
    <col min="8716" max="8716" width="3.375" style="4" customWidth="1"/>
    <col min="8717" max="8958" width="9" style="4"/>
    <col min="8959" max="8959" width="5" style="4" customWidth="1"/>
    <col min="8960" max="8960" width="9" style="4"/>
    <col min="8961" max="8961" width="6" style="4" customWidth="1"/>
    <col min="8962" max="8962" width="13.875" style="4" customWidth="1"/>
    <col min="8963" max="8963" width="13.25" style="4" customWidth="1"/>
    <col min="8964" max="8964" width="23.125" style="4" customWidth="1"/>
    <col min="8965" max="8965" width="8.5" style="4" customWidth="1"/>
    <col min="8966" max="8971" width="9" style="4"/>
    <col min="8972" max="8972" width="3.375" style="4" customWidth="1"/>
    <col min="8973" max="9214" width="9" style="4"/>
    <col min="9215" max="9215" width="5" style="4" customWidth="1"/>
    <col min="9216" max="9216" width="9" style="4"/>
    <col min="9217" max="9217" width="6" style="4" customWidth="1"/>
    <col min="9218" max="9218" width="13.875" style="4" customWidth="1"/>
    <col min="9219" max="9219" width="13.25" style="4" customWidth="1"/>
    <col min="9220" max="9220" width="23.125" style="4" customWidth="1"/>
    <col min="9221" max="9221" width="8.5" style="4" customWidth="1"/>
    <col min="9222" max="9227" width="9" style="4"/>
    <col min="9228" max="9228" width="3.375" style="4" customWidth="1"/>
    <col min="9229" max="9470" width="9" style="4"/>
    <col min="9471" max="9471" width="5" style="4" customWidth="1"/>
    <col min="9472" max="9472" width="9" style="4"/>
    <col min="9473" max="9473" width="6" style="4" customWidth="1"/>
    <col min="9474" max="9474" width="13.875" style="4" customWidth="1"/>
    <col min="9475" max="9475" width="13.25" style="4" customWidth="1"/>
    <col min="9476" max="9476" width="23.125" style="4" customWidth="1"/>
    <col min="9477" max="9477" width="8.5" style="4" customWidth="1"/>
    <col min="9478" max="9483" width="9" style="4"/>
    <col min="9484" max="9484" width="3.375" style="4" customWidth="1"/>
    <col min="9485" max="9726" width="9" style="4"/>
    <col min="9727" max="9727" width="5" style="4" customWidth="1"/>
    <col min="9728" max="9728" width="9" style="4"/>
    <col min="9729" max="9729" width="6" style="4" customWidth="1"/>
    <col min="9730" max="9730" width="13.875" style="4" customWidth="1"/>
    <col min="9731" max="9731" width="13.25" style="4" customWidth="1"/>
    <col min="9732" max="9732" width="23.125" style="4" customWidth="1"/>
    <col min="9733" max="9733" width="8.5" style="4" customWidth="1"/>
    <col min="9734" max="9739" width="9" style="4"/>
    <col min="9740" max="9740" width="3.375" style="4" customWidth="1"/>
    <col min="9741" max="9982" width="9" style="4"/>
    <col min="9983" max="9983" width="5" style="4" customWidth="1"/>
    <col min="9984" max="9984" width="9" style="4"/>
    <col min="9985" max="9985" width="6" style="4" customWidth="1"/>
    <col min="9986" max="9986" width="13.875" style="4" customWidth="1"/>
    <col min="9987" max="9987" width="13.25" style="4" customWidth="1"/>
    <col min="9988" max="9988" width="23.125" style="4" customWidth="1"/>
    <col min="9989" max="9989" width="8.5" style="4" customWidth="1"/>
    <col min="9990" max="9995" width="9" style="4"/>
    <col min="9996" max="9996" width="3.375" style="4" customWidth="1"/>
    <col min="9997" max="10238" width="9" style="4"/>
    <col min="10239" max="10239" width="5" style="4" customWidth="1"/>
    <col min="10240" max="10240" width="9" style="4"/>
    <col min="10241" max="10241" width="6" style="4" customWidth="1"/>
    <col min="10242" max="10242" width="13.875" style="4" customWidth="1"/>
    <col min="10243" max="10243" width="13.25" style="4" customWidth="1"/>
    <col min="10244" max="10244" width="23.125" style="4" customWidth="1"/>
    <col min="10245" max="10245" width="8.5" style="4" customWidth="1"/>
    <col min="10246" max="10251" width="9" style="4"/>
    <col min="10252" max="10252" width="3.375" style="4" customWidth="1"/>
    <col min="10253" max="10494" width="9" style="4"/>
    <col min="10495" max="10495" width="5" style="4" customWidth="1"/>
    <col min="10496" max="10496" width="9" style="4"/>
    <col min="10497" max="10497" width="6" style="4" customWidth="1"/>
    <col min="10498" max="10498" width="13.875" style="4" customWidth="1"/>
    <col min="10499" max="10499" width="13.25" style="4" customWidth="1"/>
    <col min="10500" max="10500" width="23.125" style="4" customWidth="1"/>
    <col min="10501" max="10501" width="8.5" style="4" customWidth="1"/>
    <col min="10502" max="10507" width="9" style="4"/>
    <col min="10508" max="10508" width="3.375" style="4" customWidth="1"/>
    <col min="10509" max="10750" width="9" style="4"/>
    <col min="10751" max="10751" width="5" style="4" customWidth="1"/>
    <col min="10752" max="10752" width="9" style="4"/>
    <col min="10753" max="10753" width="6" style="4" customWidth="1"/>
    <col min="10754" max="10754" width="13.875" style="4" customWidth="1"/>
    <col min="10755" max="10755" width="13.25" style="4" customWidth="1"/>
    <col min="10756" max="10756" width="23.125" style="4" customWidth="1"/>
    <col min="10757" max="10757" width="8.5" style="4" customWidth="1"/>
    <col min="10758" max="10763" width="9" style="4"/>
    <col min="10764" max="10764" width="3.375" style="4" customWidth="1"/>
    <col min="10765" max="11006" width="9" style="4"/>
    <col min="11007" max="11007" width="5" style="4" customWidth="1"/>
    <col min="11008" max="11008" width="9" style="4"/>
    <col min="11009" max="11009" width="6" style="4" customWidth="1"/>
    <col min="11010" max="11010" width="13.875" style="4" customWidth="1"/>
    <col min="11011" max="11011" width="13.25" style="4" customWidth="1"/>
    <col min="11012" max="11012" width="23.125" style="4" customWidth="1"/>
    <col min="11013" max="11013" width="8.5" style="4" customWidth="1"/>
    <col min="11014" max="11019" width="9" style="4"/>
    <col min="11020" max="11020" width="3.375" style="4" customWidth="1"/>
    <col min="11021" max="11262" width="9" style="4"/>
    <col min="11263" max="11263" width="5" style="4" customWidth="1"/>
    <col min="11264" max="11264" width="9" style="4"/>
    <col min="11265" max="11265" width="6" style="4" customWidth="1"/>
    <col min="11266" max="11266" width="13.875" style="4" customWidth="1"/>
    <col min="11267" max="11267" width="13.25" style="4" customWidth="1"/>
    <col min="11268" max="11268" width="23.125" style="4" customWidth="1"/>
    <col min="11269" max="11269" width="8.5" style="4" customWidth="1"/>
    <col min="11270" max="11275" width="9" style="4"/>
    <col min="11276" max="11276" width="3.375" style="4" customWidth="1"/>
    <col min="11277" max="11518" width="9" style="4"/>
    <col min="11519" max="11519" width="5" style="4" customWidth="1"/>
    <col min="11520" max="11520" width="9" style="4"/>
    <col min="11521" max="11521" width="6" style="4" customWidth="1"/>
    <col min="11522" max="11522" width="13.875" style="4" customWidth="1"/>
    <col min="11523" max="11523" width="13.25" style="4" customWidth="1"/>
    <col min="11524" max="11524" width="23.125" style="4" customWidth="1"/>
    <col min="11525" max="11525" width="8.5" style="4" customWidth="1"/>
    <col min="11526" max="11531" width="9" style="4"/>
    <col min="11532" max="11532" width="3.375" style="4" customWidth="1"/>
    <col min="11533" max="11774" width="9" style="4"/>
    <col min="11775" max="11775" width="5" style="4" customWidth="1"/>
    <col min="11776" max="11776" width="9" style="4"/>
    <col min="11777" max="11777" width="6" style="4" customWidth="1"/>
    <col min="11778" max="11778" width="13.875" style="4" customWidth="1"/>
    <col min="11779" max="11779" width="13.25" style="4" customWidth="1"/>
    <col min="11780" max="11780" width="23.125" style="4" customWidth="1"/>
    <col min="11781" max="11781" width="8.5" style="4" customWidth="1"/>
    <col min="11782" max="11787" width="9" style="4"/>
    <col min="11788" max="11788" width="3.375" style="4" customWidth="1"/>
    <col min="11789" max="12030" width="9" style="4"/>
    <col min="12031" max="12031" width="5" style="4" customWidth="1"/>
    <col min="12032" max="12032" width="9" style="4"/>
    <col min="12033" max="12033" width="6" style="4" customWidth="1"/>
    <col min="12034" max="12034" width="13.875" style="4" customWidth="1"/>
    <col min="12035" max="12035" width="13.25" style="4" customWidth="1"/>
    <col min="12036" max="12036" width="23.125" style="4" customWidth="1"/>
    <col min="12037" max="12037" width="8.5" style="4" customWidth="1"/>
    <col min="12038" max="12043" width="9" style="4"/>
    <col min="12044" max="12044" width="3.375" style="4" customWidth="1"/>
    <col min="12045" max="12286" width="9" style="4"/>
    <col min="12287" max="12287" width="5" style="4" customWidth="1"/>
    <col min="12288" max="12288" width="9" style="4"/>
    <col min="12289" max="12289" width="6" style="4" customWidth="1"/>
    <col min="12290" max="12290" width="13.875" style="4" customWidth="1"/>
    <col min="12291" max="12291" width="13.25" style="4" customWidth="1"/>
    <col min="12292" max="12292" width="23.125" style="4" customWidth="1"/>
    <col min="12293" max="12293" width="8.5" style="4" customWidth="1"/>
    <col min="12294" max="12299" width="9" style="4"/>
    <col min="12300" max="12300" width="3.375" style="4" customWidth="1"/>
    <col min="12301" max="12542" width="9" style="4"/>
    <col min="12543" max="12543" width="5" style="4" customWidth="1"/>
    <col min="12544" max="12544" width="9" style="4"/>
    <col min="12545" max="12545" width="6" style="4" customWidth="1"/>
    <col min="12546" max="12546" width="13.875" style="4" customWidth="1"/>
    <col min="12547" max="12547" width="13.25" style="4" customWidth="1"/>
    <col min="12548" max="12548" width="23.125" style="4" customWidth="1"/>
    <col min="12549" max="12549" width="8.5" style="4" customWidth="1"/>
    <col min="12550" max="12555" width="9" style="4"/>
    <col min="12556" max="12556" width="3.375" style="4" customWidth="1"/>
    <col min="12557" max="12798" width="9" style="4"/>
    <col min="12799" max="12799" width="5" style="4" customWidth="1"/>
    <col min="12800" max="12800" width="9" style="4"/>
    <col min="12801" max="12801" width="6" style="4" customWidth="1"/>
    <col min="12802" max="12802" width="13.875" style="4" customWidth="1"/>
    <col min="12803" max="12803" width="13.25" style="4" customWidth="1"/>
    <col min="12804" max="12804" width="23.125" style="4" customWidth="1"/>
    <col min="12805" max="12805" width="8.5" style="4" customWidth="1"/>
    <col min="12806" max="12811" width="9" style="4"/>
    <col min="12812" max="12812" width="3.375" style="4" customWidth="1"/>
    <col min="12813" max="13054" width="9" style="4"/>
    <col min="13055" max="13055" width="5" style="4" customWidth="1"/>
    <col min="13056" max="13056" width="9" style="4"/>
    <col min="13057" max="13057" width="6" style="4" customWidth="1"/>
    <col min="13058" max="13058" width="13.875" style="4" customWidth="1"/>
    <col min="13059" max="13059" width="13.25" style="4" customWidth="1"/>
    <col min="13060" max="13060" width="23.125" style="4" customWidth="1"/>
    <col min="13061" max="13061" width="8.5" style="4" customWidth="1"/>
    <col min="13062" max="13067" width="9" style="4"/>
    <col min="13068" max="13068" width="3.375" style="4" customWidth="1"/>
    <col min="13069" max="13310" width="9" style="4"/>
    <col min="13311" max="13311" width="5" style="4" customWidth="1"/>
    <col min="13312" max="13312" width="9" style="4"/>
    <col min="13313" max="13313" width="6" style="4" customWidth="1"/>
    <col min="13314" max="13314" width="13.875" style="4" customWidth="1"/>
    <col min="13315" max="13315" width="13.25" style="4" customWidth="1"/>
    <col min="13316" max="13316" width="23.125" style="4" customWidth="1"/>
    <col min="13317" max="13317" width="8.5" style="4" customWidth="1"/>
    <col min="13318" max="13323" width="9" style="4"/>
    <col min="13324" max="13324" width="3.375" style="4" customWidth="1"/>
    <col min="13325" max="13566" width="9" style="4"/>
    <col min="13567" max="13567" width="5" style="4" customWidth="1"/>
    <col min="13568" max="13568" width="9" style="4"/>
    <col min="13569" max="13569" width="6" style="4" customWidth="1"/>
    <col min="13570" max="13570" width="13.875" style="4" customWidth="1"/>
    <col min="13571" max="13571" width="13.25" style="4" customWidth="1"/>
    <col min="13572" max="13572" width="23.125" style="4" customWidth="1"/>
    <col min="13573" max="13573" width="8.5" style="4" customWidth="1"/>
    <col min="13574" max="13579" width="9" style="4"/>
    <col min="13580" max="13580" width="3.375" style="4" customWidth="1"/>
    <col min="13581" max="13822" width="9" style="4"/>
    <col min="13823" max="13823" width="5" style="4" customWidth="1"/>
    <col min="13824" max="13824" width="9" style="4"/>
    <col min="13825" max="13825" width="6" style="4" customWidth="1"/>
    <col min="13826" max="13826" width="13.875" style="4" customWidth="1"/>
    <col min="13827" max="13827" width="13.25" style="4" customWidth="1"/>
    <col min="13828" max="13828" width="23.125" style="4" customWidth="1"/>
    <col min="13829" max="13829" width="8.5" style="4" customWidth="1"/>
    <col min="13830" max="13835" width="9" style="4"/>
    <col min="13836" max="13836" width="3.375" style="4" customWidth="1"/>
    <col min="13837" max="14078" width="9" style="4"/>
    <col min="14079" max="14079" width="5" style="4" customWidth="1"/>
    <col min="14080" max="14080" width="9" style="4"/>
    <col min="14081" max="14081" width="6" style="4" customWidth="1"/>
    <col min="14082" max="14082" width="13.875" style="4" customWidth="1"/>
    <col min="14083" max="14083" width="13.25" style="4" customWidth="1"/>
    <col min="14084" max="14084" width="23.125" style="4" customWidth="1"/>
    <col min="14085" max="14085" width="8.5" style="4" customWidth="1"/>
    <col min="14086" max="14091" width="9" style="4"/>
    <col min="14092" max="14092" width="3.375" style="4" customWidth="1"/>
    <col min="14093" max="14334" width="9" style="4"/>
    <col min="14335" max="14335" width="5" style="4" customWidth="1"/>
    <col min="14336" max="14336" width="9" style="4"/>
    <col min="14337" max="14337" width="6" style="4" customWidth="1"/>
    <col min="14338" max="14338" width="13.875" style="4" customWidth="1"/>
    <col min="14339" max="14339" width="13.25" style="4" customWidth="1"/>
    <col min="14340" max="14340" width="23.125" style="4" customWidth="1"/>
    <col min="14341" max="14341" width="8.5" style="4" customWidth="1"/>
    <col min="14342" max="14347" width="9" style="4"/>
    <col min="14348" max="14348" width="3.375" style="4" customWidth="1"/>
    <col min="14349" max="14590" width="9" style="4"/>
    <col min="14591" max="14591" width="5" style="4" customWidth="1"/>
    <col min="14592" max="14592" width="9" style="4"/>
    <col min="14593" max="14593" width="6" style="4" customWidth="1"/>
    <col min="14594" max="14594" width="13.875" style="4" customWidth="1"/>
    <col min="14595" max="14595" width="13.25" style="4" customWidth="1"/>
    <col min="14596" max="14596" width="23.125" style="4" customWidth="1"/>
    <col min="14597" max="14597" width="8.5" style="4" customWidth="1"/>
    <col min="14598" max="14603" width="9" style="4"/>
    <col min="14604" max="14604" width="3.375" style="4" customWidth="1"/>
    <col min="14605" max="14846" width="9" style="4"/>
    <col min="14847" max="14847" width="5" style="4" customWidth="1"/>
    <col min="14848" max="14848" width="9" style="4"/>
    <col min="14849" max="14849" width="6" style="4" customWidth="1"/>
    <col min="14850" max="14850" width="13.875" style="4" customWidth="1"/>
    <col min="14851" max="14851" width="13.25" style="4" customWidth="1"/>
    <col min="14852" max="14852" width="23.125" style="4" customWidth="1"/>
    <col min="14853" max="14853" width="8.5" style="4" customWidth="1"/>
    <col min="14854" max="14859" width="9" style="4"/>
    <col min="14860" max="14860" width="3.375" style="4" customWidth="1"/>
    <col min="14861" max="15102" width="9" style="4"/>
    <col min="15103" max="15103" width="5" style="4" customWidth="1"/>
    <col min="15104" max="15104" width="9" style="4"/>
    <col min="15105" max="15105" width="6" style="4" customWidth="1"/>
    <col min="15106" max="15106" width="13.875" style="4" customWidth="1"/>
    <col min="15107" max="15107" width="13.25" style="4" customWidth="1"/>
    <col min="15108" max="15108" width="23.125" style="4" customWidth="1"/>
    <col min="15109" max="15109" width="8.5" style="4" customWidth="1"/>
    <col min="15110" max="15115" width="9" style="4"/>
    <col min="15116" max="15116" width="3.375" style="4" customWidth="1"/>
    <col min="15117" max="15358" width="9" style="4"/>
    <col min="15359" max="15359" width="5" style="4" customWidth="1"/>
    <col min="15360" max="15360" width="9" style="4"/>
    <col min="15361" max="15361" width="6" style="4" customWidth="1"/>
    <col min="15362" max="15362" width="13.875" style="4" customWidth="1"/>
    <col min="15363" max="15363" width="13.25" style="4" customWidth="1"/>
    <col min="15364" max="15364" width="23.125" style="4" customWidth="1"/>
    <col min="15365" max="15365" width="8.5" style="4" customWidth="1"/>
    <col min="15366" max="15371" width="9" style="4"/>
    <col min="15372" max="15372" width="3.375" style="4" customWidth="1"/>
    <col min="15373" max="15614" width="9" style="4"/>
    <col min="15615" max="15615" width="5" style="4" customWidth="1"/>
    <col min="15616" max="15616" width="9" style="4"/>
    <col min="15617" max="15617" width="6" style="4" customWidth="1"/>
    <col min="15618" max="15618" width="13.875" style="4" customWidth="1"/>
    <col min="15619" max="15619" width="13.25" style="4" customWidth="1"/>
    <col min="15620" max="15620" width="23.125" style="4" customWidth="1"/>
    <col min="15621" max="15621" width="8.5" style="4" customWidth="1"/>
    <col min="15622" max="15627" width="9" style="4"/>
    <col min="15628" max="15628" width="3.375" style="4" customWidth="1"/>
    <col min="15629" max="15870" width="9" style="4"/>
    <col min="15871" max="15871" width="5" style="4" customWidth="1"/>
    <col min="15872" max="15872" width="9" style="4"/>
    <col min="15873" max="15873" width="6" style="4" customWidth="1"/>
    <col min="15874" max="15874" width="13.875" style="4" customWidth="1"/>
    <col min="15875" max="15875" width="13.25" style="4" customWidth="1"/>
    <col min="15876" max="15876" width="23.125" style="4" customWidth="1"/>
    <col min="15877" max="15877" width="8.5" style="4" customWidth="1"/>
    <col min="15878" max="15883" width="9" style="4"/>
    <col min="15884" max="15884" width="3.375" style="4" customWidth="1"/>
    <col min="15885" max="16126" width="9" style="4"/>
    <col min="16127" max="16127" width="5" style="4" customWidth="1"/>
    <col min="16128" max="16128" width="9" style="4"/>
    <col min="16129" max="16129" width="6" style="4" customWidth="1"/>
    <col min="16130" max="16130" width="13.875" style="4" customWidth="1"/>
    <col min="16131" max="16131" width="13.25" style="4" customWidth="1"/>
    <col min="16132" max="16132" width="23.125" style="4" customWidth="1"/>
    <col min="16133" max="16133" width="8.5" style="4" customWidth="1"/>
    <col min="16134" max="16139" width="9" style="4"/>
    <col min="16140" max="16140" width="3.375" style="4" customWidth="1"/>
    <col min="16141" max="16384" width="9" style="4"/>
  </cols>
  <sheetData>
    <row r="1" spans="1:11">
      <c r="A1" s="4" t="s">
        <v>93</v>
      </c>
    </row>
    <row r="3" spans="1:11">
      <c r="A3" s="59"/>
      <c r="B3" s="59"/>
      <c r="C3" s="59"/>
      <c r="D3" s="60"/>
      <c r="E3" s="61"/>
      <c r="F3" s="133" t="s">
        <v>76</v>
      </c>
      <c r="G3" s="134"/>
      <c r="H3" s="134"/>
      <c r="I3" s="133" t="s">
        <v>77</v>
      </c>
      <c r="J3" s="134"/>
      <c r="K3" s="134"/>
    </row>
    <row r="4" spans="1:11" ht="39" customHeight="1">
      <c r="A4" s="62" t="s">
        <v>79</v>
      </c>
      <c r="B4" s="62" t="s">
        <v>73</v>
      </c>
      <c r="C4" s="62" t="s">
        <v>72</v>
      </c>
      <c r="D4" s="62" t="s">
        <v>71</v>
      </c>
      <c r="E4" s="63" t="s">
        <v>74</v>
      </c>
      <c r="F4" s="64" t="s">
        <v>75</v>
      </c>
      <c r="G4" s="65" t="s">
        <v>91</v>
      </c>
      <c r="H4" s="65" t="s">
        <v>92</v>
      </c>
      <c r="I4" s="64" t="s">
        <v>75</v>
      </c>
      <c r="J4" s="65" t="s">
        <v>91</v>
      </c>
      <c r="K4" s="65" t="s">
        <v>92</v>
      </c>
    </row>
    <row r="5" spans="1:11">
      <c r="A5" s="66">
        <v>1</v>
      </c>
      <c r="B5" s="66" t="s">
        <v>3</v>
      </c>
      <c r="C5" s="66" t="s">
        <v>4</v>
      </c>
      <c r="D5" s="67" t="s">
        <v>5</v>
      </c>
      <c r="E5" s="68">
        <v>78.599999999999994</v>
      </c>
      <c r="F5" s="69">
        <v>7.5647690211552332</v>
      </c>
      <c r="G5" s="69">
        <v>15.506499999999999</v>
      </c>
      <c r="H5" s="69">
        <v>-23.412999999999997</v>
      </c>
      <c r="I5" s="70">
        <v>3.723396831878226</v>
      </c>
      <c r="J5" s="70">
        <v>15.951499999999999</v>
      </c>
      <c r="K5" s="70">
        <v>-19.893999999999998</v>
      </c>
    </row>
    <row r="6" spans="1:11">
      <c r="A6" s="66">
        <v>1</v>
      </c>
      <c r="B6" s="66" t="s">
        <v>3</v>
      </c>
      <c r="C6" s="66" t="s">
        <v>4</v>
      </c>
      <c r="D6" s="67" t="s">
        <v>5</v>
      </c>
      <c r="E6" s="68">
        <v>79.900000000000006</v>
      </c>
      <c r="F6" s="69">
        <v>7.0525256773878553</v>
      </c>
      <c r="G6" s="69">
        <v>15.326499999999999</v>
      </c>
      <c r="H6" s="69">
        <v>-22.881999999999998</v>
      </c>
      <c r="I6" s="70">
        <v>3.7155865822425374</v>
      </c>
      <c r="J6" s="70">
        <v>15.858499999999999</v>
      </c>
      <c r="K6" s="70">
        <v>-19.696999999999999</v>
      </c>
    </row>
    <row r="7" spans="1:11">
      <c r="A7" s="66">
        <v>1</v>
      </c>
      <c r="B7" s="66" t="s">
        <v>3</v>
      </c>
      <c r="C7" s="66" t="s">
        <v>4</v>
      </c>
      <c r="D7" s="67" t="s">
        <v>6</v>
      </c>
      <c r="E7" s="68">
        <v>86.2</v>
      </c>
      <c r="F7" s="69">
        <v>3.7811151788974215</v>
      </c>
      <c r="G7" s="69">
        <v>15.032499999999999</v>
      </c>
      <c r="H7" s="69">
        <v>-20.114999999999998</v>
      </c>
      <c r="I7" s="70">
        <v>3.740509996749207</v>
      </c>
      <c r="J7" s="70">
        <v>16.192499999999999</v>
      </c>
      <c r="K7" s="70">
        <v>-19.589999999999996</v>
      </c>
    </row>
    <row r="8" spans="1:11">
      <c r="A8" s="66">
        <v>1</v>
      </c>
      <c r="B8" s="66" t="s">
        <v>3</v>
      </c>
      <c r="C8" s="66" t="s">
        <v>4</v>
      </c>
      <c r="D8" s="67" t="s">
        <v>7</v>
      </c>
      <c r="E8" s="68">
        <v>36.75</v>
      </c>
      <c r="F8" s="69">
        <v>4.787791066641832</v>
      </c>
      <c r="G8" s="69">
        <v>14.224</v>
      </c>
      <c r="H8" s="69">
        <v>-21.5105</v>
      </c>
      <c r="I8" s="70">
        <v>3.7703572691550882</v>
      </c>
      <c r="J8" s="70">
        <v>14.575500000000002</v>
      </c>
      <c r="K8" s="70">
        <v>-20.001999999999999</v>
      </c>
    </row>
    <row r="9" spans="1:11">
      <c r="A9" s="66">
        <v>1</v>
      </c>
      <c r="B9" s="66" t="s">
        <v>3</v>
      </c>
      <c r="C9" s="66" t="s">
        <v>4</v>
      </c>
      <c r="D9" s="67" t="s">
        <v>9</v>
      </c>
      <c r="E9" s="68">
        <v>47.5</v>
      </c>
      <c r="F9" s="69">
        <v>9.2499537961104892</v>
      </c>
      <c r="G9" s="69">
        <v>13.652000000000001</v>
      </c>
      <c r="H9" s="69">
        <v>-23.541499999999999</v>
      </c>
      <c r="I9" s="70">
        <v>3.7323411737836856</v>
      </c>
      <c r="J9" s="70">
        <v>14.1875</v>
      </c>
      <c r="K9" s="70">
        <v>-19.506999999999998</v>
      </c>
    </row>
    <row r="10" spans="1:11">
      <c r="A10" s="66">
        <v>1</v>
      </c>
      <c r="B10" s="66" t="s">
        <v>3</v>
      </c>
      <c r="C10" s="66" t="s">
        <v>4</v>
      </c>
      <c r="D10" s="67" t="s">
        <v>9</v>
      </c>
      <c r="E10" s="68">
        <v>38.799999999999997</v>
      </c>
      <c r="F10" s="69">
        <v>9.4138670916761615</v>
      </c>
      <c r="G10" s="69">
        <v>14.128</v>
      </c>
      <c r="H10" s="69">
        <v>-24.077500000000001</v>
      </c>
      <c r="I10" s="70">
        <v>3.8028373191695839</v>
      </c>
      <c r="J10" s="70">
        <v>14.795500000000001</v>
      </c>
      <c r="K10" s="70">
        <v>-19.858999999999998</v>
      </c>
    </row>
    <row r="11" spans="1:11">
      <c r="A11" s="66">
        <v>1</v>
      </c>
      <c r="B11" s="66" t="s">
        <v>3</v>
      </c>
      <c r="C11" s="66" t="s">
        <v>4</v>
      </c>
      <c r="D11" s="67" t="s">
        <v>12</v>
      </c>
      <c r="E11" s="68">
        <v>84.1</v>
      </c>
      <c r="F11" s="69">
        <v>7.3571093261391658</v>
      </c>
      <c r="G11" s="69">
        <v>14.6265</v>
      </c>
      <c r="H11" s="69">
        <v>-21.387999999999998</v>
      </c>
      <c r="I11" s="70">
        <v>3.6921724270336767</v>
      </c>
      <c r="J11" s="70">
        <v>15.176500000000001</v>
      </c>
      <c r="K11" s="70">
        <v>-18.253</v>
      </c>
    </row>
    <row r="12" spans="1:11">
      <c r="A12" s="66">
        <v>1</v>
      </c>
      <c r="B12" s="66" t="s">
        <v>3</v>
      </c>
      <c r="C12" s="66" t="s">
        <v>4</v>
      </c>
      <c r="D12" s="67" t="s">
        <v>12</v>
      </c>
      <c r="E12" s="68">
        <v>46.3</v>
      </c>
      <c r="F12" s="69">
        <v>7.2459671889307939</v>
      </c>
      <c r="G12" s="69">
        <v>13.683499999999999</v>
      </c>
      <c r="H12" s="69">
        <v>-22.981999999999999</v>
      </c>
      <c r="I12" s="70">
        <v>3.7663818528102442</v>
      </c>
      <c r="J12" s="70">
        <v>14.205500000000001</v>
      </c>
      <c r="K12" s="70">
        <v>-19.415999999999997</v>
      </c>
    </row>
    <row r="13" spans="1:11">
      <c r="A13" s="66">
        <v>2</v>
      </c>
      <c r="B13" s="66" t="s">
        <v>3</v>
      </c>
      <c r="C13" s="66" t="s">
        <v>4</v>
      </c>
      <c r="D13" s="67" t="s">
        <v>15</v>
      </c>
      <c r="E13" s="68">
        <v>67.3</v>
      </c>
      <c r="F13" s="69">
        <v>3.9327249159705073</v>
      </c>
      <c r="G13" s="69">
        <v>14.692499999999999</v>
      </c>
      <c r="H13" s="69">
        <v>-21.141500000000001</v>
      </c>
      <c r="I13" s="70">
        <v>3.7586703149022624</v>
      </c>
      <c r="J13" s="70">
        <v>15.101500000000001</v>
      </c>
      <c r="K13" s="70">
        <v>-20.782</v>
      </c>
    </row>
    <row r="14" spans="1:11">
      <c r="A14" s="66">
        <v>2</v>
      </c>
      <c r="B14" s="66" t="s">
        <v>3</v>
      </c>
      <c r="C14" s="66" t="s">
        <v>4</v>
      </c>
      <c r="D14" s="67" t="s">
        <v>5</v>
      </c>
      <c r="E14" s="68">
        <v>56.9</v>
      </c>
      <c r="F14" s="69">
        <v>6.7530948859165383</v>
      </c>
      <c r="G14" s="69">
        <v>14.637499999999999</v>
      </c>
      <c r="H14" s="69">
        <v>-22.688499999999998</v>
      </c>
      <c r="I14" s="70">
        <v>3.685232642818566</v>
      </c>
      <c r="J14" s="70">
        <v>14.916500000000003</v>
      </c>
      <c r="K14" s="70">
        <v>-19.643000000000001</v>
      </c>
    </row>
    <row r="15" spans="1:11">
      <c r="A15" s="66">
        <v>2</v>
      </c>
      <c r="B15" s="66" t="s">
        <v>3</v>
      </c>
      <c r="C15" s="66" t="s">
        <v>4</v>
      </c>
      <c r="D15" s="67" t="s">
        <v>5</v>
      </c>
      <c r="E15" s="68">
        <v>50.3</v>
      </c>
      <c r="F15" s="69">
        <v>6.6450120613385906</v>
      </c>
      <c r="G15" s="69">
        <v>15.0945</v>
      </c>
      <c r="H15" s="69">
        <v>-22.997499999999999</v>
      </c>
      <c r="I15" s="70">
        <v>3.7556045356582679</v>
      </c>
      <c r="J15" s="70">
        <v>15.4405</v>
      </c>
      <c r="K15" s="70">
        <v>-20.145</v>
      </c>
    </row>
    <row r="16" spans="1:11">
      <c r="A16" s="66">
        <v>2</v>
      </c>
      <c r="B16" s="66" t="s">
        <v>3</v>
      </c>
      <c r="C16" s="66" t="s">
        <v>4</v>
      </c>
      <c r="D16" s="67" t="s">
        <v>5</v>
      </c>
      <c r="E16" s="68">
        <v>40.700000000000003</v>
      </c>
      <c r="F16" s="69">
        <v>6.1457774344962495</v>
      </c>
      <c r="G16" s="69">
        <v>14.0595</v>
      </c>
      <c r="H16" s="69">
        <v>-23.216499999999996</v>
      </c>
      <c r="I16" s="70">
        <v>3.7113762790282245</v>
      </c>
      <c r="J16" s="70">
        <v>14.276500000000002</v>
      </c>
      <c r="K16" s="70">
        <v>-20.677</v>
      </c>
    </row>
    <row r="17" spans="1:11">
      <c r="A17" s="66">
        <v>2</v>
      </c>
      <c r="B17" s="66" t="s">
        <v>3</v>
      </c>
      <c r="C17" s="66" t="s">
        <v>4</v>
      </c>
      <c r="D17" s="67" t="s">
        <v>20</v>
      </c>
      <c r="E17" s="68">
        <v>37</v>
      </c>
      <c r="F17" s="69">
        <v>4.2361552461210108</v>
      </c>
      <c r="G17" s="69">
        <v>14.7285</v>
      </c>
      <c r="H17" s="69">
        <v>-21.183499999999999</v>
      </c>
      <c r="I17" s="70">
        <v>3.7577423024586518</v>
      </c>
      <c r="J17" s="70">
        <v>14.9375</v>
      </c>
      <c r="K17" s="70">
        <v>-20.338000000000001</v>
      </c>
    </row>
    <row r="18" spans="1:11">
      <c r="A18" s="66">
        <v>2</v>
      </c>
      <c r="B18" s="66" t="s">
        <v>3</v>
      </c>
      <c r="C18" s="66" t="s">
        <v>4</v>
      </c>
      <c r="D18" s="67" t="s">
        <v>20</v>
      </c>
      <c r="E18" s="68">
        <v>33.799999999999997</v>
      </c>
      <c r="F18" s="69">
        <v>4.4509580020060229</v>
      </c>
      <c r="G18" s="69">
        <v>14.985500000000002</v>
      </c>
      <c r="H18" s="69">
        <v>-21.795499999999997</v>
      </c>
      <c r="I18" s="70">
        <v>3.7973441684005746</v>
      </c>
      <c r="J18" s="70">
        <v>15.051500000000001</v>
      </c>
      <c r="K18" s="70">
        <v>-20.849</v>
      </c>
    </row>
    <row r="19" spans="1:11">
      <c r="A19" s="66">
        <v>2</v>
      </c>
      <c r="B19" s="66" t="s">
        <v>3</v>
      </c>
      <c r="C19" s="66" t="s">
        <v>4</v>
      </c>
      <c r="D19" s="67" t="s">
        <v>12</v>
      </c>
      <c r="E19" s="68">
        <v>44.4</v>
      </c>
      <c r="F19" s="69">
        <v>6.733453628077914</v>
      </c>
      <c r="G19" s="69">
        <v>15.060500000000001</v>
      </c>
      <c r="H19" s="69">
        <v>-21.3155</v>
      </c>
      <c r="I19" s="70">
        <v>3.7726307674668074</v>
      </c>
      <c r="J19" s="70">
        <v>14.997500000000002</v>
      </c>
      <c r="K19" s="70">
        <v>-18.658000000000001</v>
      </c>
    </row>
    <row r="20" spans="1:11">
      <c r="A20" s="66">
        <v>2</v>
      </c>
      <c r="B20" s="66" t="s">
        <v>3</v>
      </c>
      <c r="C20" s="66" t="s">
        <v>4</v>
      </c>
      <c r="D20" s="67" t="s">
        <v>12</v>
      </c>
      <c r="E20" s="68">
        <v>46.6</v>
      </c>
      <c r="F20" s="69">
        <v>7.8222450432607538</v>
      </c>
      <c r="G20" s="69">
        <v>13.898499999999999</v>
      </c>
      <c r="H20" s="69">
        <v>-22.432000000000002</v>
      </c>
      <c r="I20" s="70">
        <v>3.7440834058328871</v>
      </c>
      <c r="J20" s="70">
        <v>14.347500000000002</v>
      </c>
      <c r="K20" s="70">
        <v>-19.023499999999999</v>
      </c>
    </row>
    <row r="21" spans="1:11">
      <c r="A21" s="66">
        <v>2</v>
      </c>
      <c r="B21" s="66" t="s">
        <v>3</v>
      </c>
      <c r="C21" s="66" t="s">
        <v>4</v>
      </c>
      <c r="D21" s="67" t="s">
        <v>12</v>
      </c>
      <c r="E21" s="68">
        <v>40.299999999999997</v>
      </c>
      <c r="F21" s="69">
        <v>8.9180365414219356</v>
      </c>
      <c r="G21" s="69">
        <v>14.1325</v>
      </c>
      <c r="H21" s="69">
        <v>-22.849</v>
      </c>
      <c r="I21" s="70">
        <v>3.764632695964004</v>
      </c>
      <c r="J21" s="70">
        <v>14.6455</v>
      </c>
      <c r="K21" s="70">
        <v>-19.205500000000001</v>
      </c>
    </row>
    <row r="22" spans="1:11">
      <c r="A22" s="66">
        <v>2</v>
      </c>
      <c r="B22" s="66" t="s">
        <v>3</v>
      </c>
      <c r="C22" s="66" t="s">
        <v>4</v>
      </c>
      <c r="D22" s="67" t="s">
        <v>12</v>
      </c>
      <c r="E22" s="68">
        <v>80.8</v>
      </c>
      <c r="F22" s="69">
        <v>7.1858520040287965</v>
      </c>
      <c r="G22" s="69">
        <v>15.5945</v>
      </c>
      <c r="H22" s="69">
        <v>-21.736499999999999</v>
      </c>
      <c r="I22" s="70">
        <v>3.7138560382353512</v>
      </c>
      <c r="J22" s="70">
        <v>15.793500000000002</v>
      </c>
      <c r="K22" s="70">
        <v>-18.530999999999999</v>
      </c>
    </row>
    <row r="23" spans="1:11">
      <c r="A23" s="66">
        <v>2</v>
      </c>
      <c r="B23" s="66" t="s">
        <v>3</v>
      </c>
      <c r="C23" s="66" t="s">
        <v>4</v>
      </c>
      <c r="D23" s="67" t="s">
        <v>24</v>
      </c>
      <c r="E23" s="68">
        <v>66.3</v>
      </c>
      <c r="F23" s="69">
        <v>5.3357640653203697</v>
      </c>
      <c r="G23" s="69">
        <v>12.9435</v>
      </c>
      <c r="H23" s="69">
        <v>-22.3065</v>
      </c>
      <c r="I23" s="70">
        <v>3.7709267577011905</v>
      </c>
      <c r="J23" s="70">
        <v>12.980500000000003</v>
      </c>
      <c r="K23" s="70">
        <v>-20.384</v>
      </c>
    </row>
    <row r="24" spans="1:11">
      <c r="A24" s="66">
        <v>2</v>
      </c>
      <c r="B24" s="66" t="s">
        <v>3</v>
      </c>
      <c r="C24" s="66" t="s">
        <v>4</v>
      </c>
      <c r="D24" s="67" t="s">
        <v>24</v>
      </c>
      <c r="E24" s="68">
        <v>66</v>
      </c>
      <c r="F24" s="69">
        <v>3.9430515742246794</v>
      </c>
      <c r="G24" s="69">
        <v>13.519500000000001</v>
      </c>
      <c r="H24" s="69">
        <v>-19.898499999999999</v>
      </c>
      <c r="I24" s="70">
        <v>3.7953155427943606</v>
      </c>
      <c r="J24" s="70">
        <v>13.8855</v>
      </c>
      <c r="K24" s="70">
        <v>-19.567999999999998</v>
      </c>
    </row>
    <row r="25" spans="1:11">
      <c r="A25" s="66">
        <v>3</v>
      </c>
      <c r="B25" s="66" t="s">
        <v>3</v>
      </c>
      <c r="C25" s="71" t="s">
        <v>4</v>
      </c>
      <c r="D25" s="67" t="s">
        <v>25</v>
      </c>
      <c r="E25" s="68">
        <v>56.9</v>
      </c>
      <c r="F25" s="69">
        <v>8.5373706731600532</v>
      </c>
      <c r="G25" s="69">
        <v>14.912000000000003</v>
      </c>
      <c r="H25" s="69">
        <v>-21.7425</v>
      </c>
      <c r="I25" s="70">
        <v>3.7319311575349414</v>
      </c>
      <c r="J25" s="70">
        <v>15.1495</v>
      </c>
      <c r="K25" s="70">
        <v>-18.405000000000001</v>
      </c>
    </row>
    <row r="26" spans="1:11">
      <c r="A26" s="66">
        <v>3</v>
      </c>
      <c r="B26" s="66" t="s">
        <v>3</v>
      </c>
      <c r="C26" s="71" t="s">
        <v>4</v>
      </c>
      <c r="D26" s="67" t="s">
        <v>25</v>
      </c>
      <c r="E26" s="68">
        <v>56.9</v>
      </c>
      <c r="F26" s="69">
        <v>7.9350312836690646</v>
      </c>
      <c r="G26" s="69">
        <v>14.194000000000001</v>
      </c>
      <c r="H26" s="69">
        <v>-23.090499999999999</v>
      </c>
      <c r="I26" s="70">
        <v>3.7642446867224901</v>
      </c>
      <c r="J26" s="70">
        <v>14.201500000000001</v>
      </c>
      <c r="K26" s="70">
        <v>-19.841999999999999</v>
      </c>
    </row>
    <row r="27" spans="1:11">
      <c r="A27" s="66">
        <v>3</v>
      </c>
      <c r="B27" s="66" t="s">
        <v>3</v>
      </c>
      <c r="C27" s="71" t="s">
        <v>4</v>
      </c>
      <c r="D27" s="67" t="s">
        <v>25</v>
      </c>
      <c r="E27" s="68">
        <v>37.6</v>
      </c>
      <c r="F27" s="69">
        <v>8.1756907126493523</v>
      </c>
      <c r="G27" s="69">
        <v>13.543000000000001</v>
      </c>
      <c r="H27" s="69">
        <v>-22.834499999999998</v>
      </c>
      <c r="I27" s="70">
        <v>3.7677420220049487</v>
      </c>
      <c r="J27" s="70">
        <v>14.016500000000002</v>
      </c>
      <c r="K27" s="70">
        <v>-19.387999999999998</v>
      </c>
    </row>
    <row r="28" spans="1:11">
      <c r="A28" s="66">
        <v>3</v>
      </c>
      <c r="B28" s="66" t="s">
        <v>3</v>
      </c>
      <c r="C28" s="71" t="s">
        <v>4</v>
      </c>
      <c r="D28" s="67" t="s">
        <v>25</v>
      </c>
      <c r="E28" s="68">
        <v>40.700000000000003</v>
      </c>
      <c r="F28" s="69">
        <v>7.326654051634546</v>
      </c>
      <c r="G28" s="69">
        <v>14.13</v>
      </c>
      <c r="H28" s="69">
        <v>-22.112499999999997</v>
      </c>
      <c r="I28" s="70">
        <v>3.7649312204784917</v>
      </c>
      <c r="J28" s="70">
        <v>14.388500000000002</v>
      </c>
      <c r="K28" s="70">
        <v>-19.091999999999999</v>
      </c>
    </row>
    <row r="29" spans="1:11">
      <c r="A29" s="66">
        <v>3</v>
      </c>
      <c r="B29" s="66" t="s">
        <v>3</v>
      </c>
      <c r="C29" s="71" t="s">
        <v>4</v>
      </c>
      <c r="D29" s="67" t="s">
        <v>25</v>
      </c>
      <c r="E29" s="68">
        <v>40.5</v>
      </c>
      <c r="F29" s="69">
        <v>6.9149748091273402</v>
      </c>
      <c r="G29" s="69">
        <v>14.127000000000001</v>
      </c>
      <c r="H29" s="69">
        <v>-22.2715</v>
      </c>
      <c r="I29" s="70">
        <v>3.7306914662591311</v>
      </c>
      <c r="J29" s="70">
        <v>14.403499999999999</v>
      </c>
      <c r="K29" s="70">
        <v>-19.354999999999997</v>
      </c>
    </row>
    <row r="30" spans="1:11">
      <c r="A30" s="66">
        <v>3</v>
      </c>
      <c r="B30" s="66" t="s">
        <v>3</v>
      </c>
      <c r="C30" s="71" t="s">
        <v>4</v>
      </c>
      <c r="D30" s="67" t="s">
        <v>25</v>
      </c>
      <c r="E30" s="68">
        <v>64.8</v>
      </c>
      <c r="F30" s="69">
        <v>6.0564880596554866</v>
      </c>
      <c r="G30" s="69">
        <v>15.034000000000002</v>
      </c>
      <c r="H30" s="69">
        <v>-21.795499999999997</v>
      </c>
      <c r="I30" s="70">
        <v>3.7488003563124859</v>
      </c>
      <c r="J30" s="70">
        <v>15.265499999999999</v>
      </c>
      <c r="K30" s="70">
        <v>-19.503</v>
      </c>
    </row>
    <row r="31" spans="1:11">
      <c r="A31" s="66">
        <v>3</v>
      </c>
      <c r="B31" s="66" t="s">
        <v>3</v>
      </c>
      <c r="C31" s="71" t="s">
        <v>4</v>
      </c>
      <c r="D31" s="67" t="s">
        <v>26</v>
      </c>
      <c r="E31" s="68">
        <v>53.3</v>
      </c>
      <c r="F31" s="69">
        <v>4.9327476400163413</v>
      </c>
      <c r="G31" s="69">
        <v>11.732000000000001</v>
      </c>
      <c r="H31" s="69">
        <v>-21.594499999999996</v>
      </c>
      <c r="I31" s="70">
        <v>3.8499661817373698</v>
      </c>
      <c r="J31" s="70">
        <v>12.3825</v>
      </c>
      <c r="K31" s="70">
        <v>-20.311999999999998</v>
      </c>
    </row>
    <row r="32" spans="1:11">
      <c r="A32" s="66">
        <v>3</v>
      </c>
      <c r="B32" s="66" t="s">
        <v>3</v>
      </c>
      <c r="C32" s="71" t="s">
        <v>4</v>
      </c>
      <c r="D32" s="67" t="s">
        <v>26</v>
      </c>
      <c r="E32" s="68">
        <v>42.1</v>
      </c>
      <c r="F32" s="69">
        <v>7.3450960924153774</v>
      </c>
      <c r="G32" s="69">
        <v>12.382000000000001</v>
      </c>
      <c r="H32" s="69">
        <v>-24.093499999999999</v>
      </c>
      <c r="I32" s="70">
        <v>3.7401717550661235</v>
      </c>
      <c r="J32" s="70">
        <v>12.186499999999999</v>
      </c>
      <c r="K32" s="70">
        <v>-20.983999999999998</v>
      </c>
    </row>
    <row r="33" spans="1:11">
      <c r="A33" s="66">
        <v>3</v>
      </c>
      <c r="B33" s="66" t="s">
        <v>3</v>
      </c>
      <c r="C33" s="71" t="s">
        <v>4</v>
      </c>
      <c r="D33" s="67" t="s">
        <v>26</v>
      </c>
      <c r="E33" s="68">
        <v>30</v>
      </c>
      <c r="F33" s="69">
        <v>4.0807259032252974</v>
      </c>
      <c r="G33" s="69">
        <v>12.562000000000001</v>
      </c>
      <c r="H33" s="69">
        <v>-21.980499999999999</v>
      </c>
      <c r="I33" s="70">
        <v>3.7646469788847874</v>
      </c>
      <c r="J33" s="70">
        <v>12.918499999999998</v>
      </c>
      <c r="K33" s="70">
        <v>-21.345999999999997</v>
      </c>
    </row>
    <row r="34" spans="1:11">
      <c r="A34" s="66">
        <v>3</v>
      </c>
      <c r="B34" s="66" t="s">
        <v>3</v>
      </c>
      <c r="C34" s="71" t="s">
        <v>4</v>
      </c>
      <c r="D34" s="67" t="s">
        <v>27</v>
      </c>
      <c r="E34" s="68">
        <v>85.5</v>
      </c>
      <c r="F34" s="69">
        <v>6.3430644683155473</v>
      </c>
      <c r="G34" s="69">
        <v>17.110000000000003</v>
      </c>
      <c r="H34" s="69">
        <v>-21.578499999999998</v>
      </c>
      <c r="I34" s="70">
        <v>3.8575520265486016</v>
      </c>
      <c r="J34" s="70">
        <v>17.087499999999999</v>
      </c>
      <c r="K34" s="70">
        <v>-18.898</v>
      </c>
    </row>
    <row r="35" spans="1:11">
      <c r="A35" s="66">
        <v>3</v>
      </c>
      <c r="B35" s="66" t="s">
        <v>3</v>
      </c>
      <c r="C35" s="71" t="s">
        <v>4</v>
      </c>
      <c r="D35" s="67" t="s">
        <v>27</v>
      </c>
      <c r="E35" s="68">
        <v>74.099999999999994</v>
      </c>
      <c r="F35" s="69">
        <v>7.2082557836850754</v>
      </c>
      <c r="G35" s="69">
        <v>16.41</v>
      </c>
      <c r="H35" s="69">
        <v>-21.497499999999999</v>
      </c>
      <c r="I35" s="70">
        <v>3.7803621723191068</v>
      </c>
      <c r="J35" s="70">
        <v>16.633500000000002</v>
      </c>
      <c r="K35" s="70">
        <v>-18.348999999999997</v>
      </c>
    </row>
    <row r="36" spans="1:11">
      <c r="A36" s="66">
        <v>3</v>
      </c>
      <c r="B36" s="66" t="s">
        <v>3</v>
      </c>
      <c r="C36" s="71" t="s">
        <v>4</v>
      </c>
      <c r="D36" s="67" t="s">
        <v>27</v>
      </c>
      <c r="E36" s="68">
        <v>69.400000000000006</v>
      </c>
      <c r="F36" s="69">
        <v>8.163791367462677</v>
      </c>
      <c r="G36" s="69">
        <v>15.500000000000004</v>
      </c>
      <c r="H36" s="69">
        <v>-22.605499999999999</v>
      </c>
      <c r="I36" s="70">
        <v>3.7680776042614377</v>
      </c>
      <c r="J36" s="70">
        <v>15.984500000000001</v>
      </c>
      <c r="K36" s="70">
        <v>-18.796999999999997</v>
      </c>
    </row>
    <row r="37" spans="1:11">
      <c r="A37" s="66">
        <v>3</v>
      </c>
      <c r="B37" s="66" t="s">
        <v>3</v>
      </c>
      <c r="C37" s="71" t="s">
        <v>4</v>
      </c>
      <c r="D37" s="67" t="s">
        <v>27</v>
      </c>
      <c r="E37" s="68">
        <v>65.7</v>
      </c>
      <c r="F37" s="69">
        <v>8.1578778273415651</v>
      </c>
      <c r="G37" s="69">
        <v>15.168000000000003</v>
      </c>
      <c r="H37" s="69">
        <v>-22.468499999999999</v>
      </c>
      <c r="I37" s="70">
        <v>3.7658538973465867</v>
      </c>
      <c r="J37" s="70">
        <v>15.449500000000004</v>
      </c>
      <c r="K37" s="70">
        <v>-19.013999999999999</v>
      </c>
    </row>
    <row r="38" spans="1:11">
      <c r="A38" s="66">
        <v>3</v>
      </c>
      <c r="B38" s="66" t="s">
        <v>3</v>
      </c>
      <c r="C38" s="71" t="s">
        <v>4</v>
      </c>
      <c r="D38" s="67" t="s">
        <v>27</v>
      </c>
      <c r="E38" s="68">
        <v>58.5</v>
      </c>
      <c r="F38" s="69">
        <v>7.9485078889917817</v>
      </c>
      <c r="G38" s="69">
        <v>15.562000000000001</v>
      </c>
      <c r="H38" s="69">
        <v>-22.369499999999999</v>
      </c>
      <c r="I38" s="70">
        <v>3.7320124334434457</v>
      </c>
      <c r="J38" s="70">
        <v>15.863499999999998</v>
      </c>
      <c r="K38" s="70">
        <v>-19.003999999999998</v>
      </c>
    </row>
    <row r="39" spans="1:11">
      <c r="A39" s="66">
        <v>4</v>
      </c>
      <c r="B39" s="66" t="s">
        <v>3</v>
      </c>
      <c r="C39" s="71" t="s">
        <v>4</v>
      </c>
      <c r="D39" s="67" t="s">
        <v>25</v>
      </c>
      <c r="E39" s="68">
        <v>67.599999999999994</v>
      </c>
      <c r="F39" s="69">
        <v>6.916486730944384</v>
      </c>
      <c r="G39" s="69">
        <v>15.439</v>
      </c>
      <c r="H39" s="69">
        <v>-21.288999999999998</v>
      </c>
      <c r="I39" s="70">
        <v>3.7462320257906274</v>
      </c>
      <c r="J39" s="70">
        <v>15.6615</v>
      </c>
      <c r="K39" s="70">
        <v>-18.485999999999997</v>
      </c>
    </row>
    <row r="40" spans="1:11">
      <c r="A40" s="66">
        <v>4</v>
      </c>
      <c r="B40" s="66" t="s">
        <v>3</v>
      </c>
      <c r="C40" s="71" t="s">
        <v>4</v>
      </c>
      <c r="D40" s="67" t="s">
        <v>25</v>
      </c>
      <c r="E40" s="68">
        <v>61.4</v>
      </c>
      <c r="F40" s="69">
        <v>7.6592842574450408</v>
      </c>
      <c r="G40" s="69">
        <v>14.742000000000001</v>
      </c>
      <c r="H40" s="69">
        <v>-22.242999999999999</v>
      </c>
      <c r="I40" s="70">
        <v>3.7367508341391797</v>
      </c>
      <c r="J40" s="70">
        <v>15.359500000000001</v>
      </c>
      <c r="K40" s="70">
        <v>-19.031999999999996</v>
      </c>
    </row>
    <row r="41" spans="1:11">
      <c r="A41" s="66">
        <v>4</v>
      </c>
      <c r="B41" s="66" t="s">
        <v>3</v>
      </c>
      <c r="C41" s="71" t="s">
        <v>4</v>
      </c>
      <c r="D41" s="67" t="s">
        <v>25</v>
      </c>
      <c r="E41" s="68">
        <v>59.8</v>
      </c>
      <c r="F41" s="69">
        <v>5.9376699071750494</v>
      </c>
      <c r="G41" s="69">
        <v>14.704000000000001</v>
      </c>
      <c r="H41" s="69">
        <v>-21.193999999999996</v>
      </c>
      <c r="I41" s="70">
        <v>3.7737055077236761</v>
      </c>
      <c r="J41" s="70">
        <v>15.479500000000002</v>
      </c>
      <c r="K41" s="70">
        <v>-18.892999999999997</v>
      </c>
    </row>
    <row r="42" spans="1:11">
      <c r="A42" s="66">
        <v>4</v>
      </c>
      <c r="B42" s="66" t="s">
        <v>3</v>
      </c>
      <c r="C42" s="71" t="s">
        <v>4</v>
      </c>
      <c r="D42" s="67" t="s">
        <v>25</v>
      </c>
      <c r="E42" s="68">
        <v>62.3</v>
      </c>
      <c r="F42" s="69">
        <v>6.497373889670409</v>
      </c>
      <c r="G42" s="69">
        <v>14.012</v>
      </c>
      <c r="H42" s="69">
        <v>-21.635999999999996</v>
      </c>
      <c r="I42" s="70">
        <v>3.7954515064122845</v>
      </c>
      <c r="J42" s="70">
        <v>14.679500000000001</v>
      </c>
      <c r="K42" s="70">
        <v>-18.998999999999995</v>
      </c>
    </row>
    <row r="43" spans="1:11">
      <c r="A43" s="66">
        <v>4</v>
      </c>
      <c r="B43" s="66" t="s">
        <v>3</v>
      </c>
      <c r="C43" s="71" t="s">
        <v>4</v>
      </c>
      <c r="D43" s="67" t="s">
        <v>26</v>
      </c>
      <c r="E43" s="68">
        <v>47.5</v>
      </c>
      <c r="F43" s="69">
        <v>3.9562155819049498</v>
      </c>
      <c r="G43" s="69">
        <v>9.2089999999999996</v>
      </c>
      <c r="H43" s="69">
        <v>-20.860999999999997</v>
      </c>
      <c r="I43" s="70">
        <v>3.7989783881622858</v>
      </c>
      <c r="J43" s="70">
        <v>10.073499999999999</v>
      </c>
      <c r="K43" s="70">
        <v>-20.707999999999998</v>
      </c>
    </row>
    <row r="44" spans="1:11">
      <c r="A44" s="66">
        <v>4</v>
      </c>
      <c r="B44" s="66" t="s">
        <v>3</v>
      </c>
      <c r="C44" s="71" t="s">
        <v>4</v>
      </c>
      <c r="D44" s="67" t="s">
        <v>26</v>
      </c>
      <c r="E44" s="68">
        <v>35.200000000000003</v>
      </c>
      <c r="F44" s="69">
        <v>4.018097530167883</v>
      </c>
      <c r="G44" s="69">
        <v>8.7859999999999996</v>
      </c>
      <c r="H44" s="69">
        <v>-20.954999999999998</v>
      </c>
      <c r="I44" s="70">
        <v>3.7925966081911526</v>
      </c>
      <c r="J44" s="70">
        <v>9.1585000000000001</v>
      </c>
      <c r="K44" s="70">
        <v>-20.833999999999996</v>
      </c>
    </row>
    <row r="45" spans="1:11">
      <c r="A45" s="66">
        <v>4</v>
      </c>
      <c r="B45" s="66" t="s">
        <v>3</v>
      </c>
      <c r="C45" s="71" t="s">
        <v>4</v>
      </c>
      <c r="D45" s="67" t="s">
        <v>26</v>
      </c>
      <c r="E45" s="68">
        <v>40.200000000000003</v>
      </c>
      <c r="F45" s="69">
        <v>4.5298959786486792</v>
      </c>
      <c r="G45" s="69">
        <v>8.859</v>
      </c>
      <c r="H45" s="69">
        <v>-21.835999999999999</v>
      </c>
      <c r="I45" s="70">
        <v>3.7929620237624548</v>
      </c>
      <c r="J45" s="70">
        <v>9.3264999999999993</v>
      </c>
      <c r="K45" s="70">
        <v>-20.766999999999996</v>
      </c>
    </row>
    <row r="46" spans="1:11">
      <c r="A46" s="66">
        <v>4</v>
      </c>
      <c r="B46" s="66" t="s">
        <v>3</v>
      </c>
      <c r="C46" s="71" t="s">
        <v>4</v>
      </c>
      <c r="D46" s="67" t="s">
        <v>26</v>
      </c>
      <c r="E46" s="68">
        <v>36.799999999999997</v>
      </c>
      <c r="F46" s="69">
        <v>3.987026097170546</v>
      </c>
      <c r="G46" s="69">
        <v>8.6660000000000004</v>
      </c>
      <c r="H46" s="69">
        <v>-21.144999999999996</v>
      </c>
      <c r="I46" s="70">
        <v>3.7851781386307142</v>
      </c>
      <c r="J46" s="70">
        <v>9.0585000000000022</v>
      </c>
      <c r="K46" s="70">
        <v>-20.544999999999998</v>
      </c>
    </row>
    <row r="47" spans="1:11">
      <c r="A47" s="66">
        <v>4</v>
      </c>
      <c r="B47" s="66" t="s">
        <v>3</v>
      </c>
      <c r="C47" s="71" t="s">
        <v>4</v>
      </c>
      <c r="D47" s="67" t="s">
        <v>28</v>
      </c>
      <c r="E47" s="68">
        <v>32.700000000000003</v>
      </c>
      <c r="F47" s="69">
        <v>4.0141726659662647</v>
      </c>
      <c r="G47" s="69">
        <v>10.325000000000001</v>
      </c>
      <c r="H47" s="69">
        <v>-20.622999999999998</v>
      </c>
      <c r="I47" s="70">
        <v>3.8055773461208715</v>
      </c>
      <c r="J47" s="70">
        <v>10.666499999999999</v>
      </c>
      <c r="K47" s="70">
        <v>-20.302999999999997</v>
      </c>
    </row>
    <row r="48" spans="1:11">
      <c r="A48" s="66">
        <v>4</v>
      </c>
      <c r="B48" s="66" t="s">
        <v>3</v>
      </c>
      <c r="C48" s="71" t="s">
        <v>4</v>
      </c>
      <c r="D48" s="67" t="s">
        <v>29</v>
      </c>
      <c r="E48" s="68">
        <v>23.2</v>
      </c>
      <c r="F48" s="69">
        <v>4.1260915072354996</v>
      </c>
      <c r="G48" s="69">
        <v>7.0330000000000004</v>
      </c>
      <c r="H48" s="69">
        <v>-21.009999999999998</v>
      </c>
      <c r="I48" s="70">
        <v>3.7950539361957421</v>
      </c>
      <c r="J48" s="70">
        <v>7.2694999999999999</v>
      </c>
      <c r="K48" s="70">
        <v>-20.579499999999996</v>
      </c>
    </row>
    <row r="49" spans="1:11">
      <c r="A49" s="66">
        <v>4</v>
      </c>
      <c r="B49" s="66" t="s">
        <v>3</v>
      </c>
      <c r="C49" s="71" t="s">
        <v>4</v>
      </c>
      <c r="D49" s="67" t="s">
        <v>6</v>
      </c>
      <c r="E49" s="68">
        <v>57.8</v>
      </c>
      <c r="F49" s="69">
        <v>3.8625871141430821</v>
      </c>
      <c r="G49" s="69">
        <v>13.286000000000001</v>
      </c>
      <c r="H49" s="69">
        <v>-20.144999999999996</v>
      </c>
      <c r="I49" s="70">
        <v>3.7894976945819749</v>
      </c>
      <c r="J49" s="70">
        <v>13.688499999999999</v>
      </c>
      <c r="K49" s="70">
        <v>-20.0595</v>
      </c>
    </row>
    <row r="50" spans="1:11">
      <c r="A50" s="66">
        <v>4</v>
      </c>
      <c r="B50" s="66" t="s">
        <v>3</v>
      </c>
      <c r="C50" s="71" t="s">
        <v>4</v>
      </c>
      <c r="D50" s="67" t="s">
        <v>6</v>
      </c>
      <c r="E50" s="68">
        <v>34.1</v>
      </c>
      <c r="F50" s="69">
        <v>4.0776781588120814</v>
      </c>
      <c r="G50" s="69">
        <v>9.652000000000001</v>
      </c>
      <c r="H50" s="69">
        <v>-21.006999999999998</v>
      </c>
      <c r="I50" s="70">
        <v>3.7549586573557359</v>
      </c>
      <c r="J50" s="70">
        <v>10.067500000000001</v>
      </c>
      <c r="K50" s="70">
        <v>-20.6145</v>
      </c>
    </row>
    <row r="51" spans="1:11">
      <c r="A51" s="66">
        <v>4</v>
      </c>
      <c r="B51" s="66" t="s">
        <v>3</v>
      </c>
      <c r="C51" s="71" t="s">
        <v>4</v>
      </c>
      <c r="D51" s="67" t="s">
        <v>6</v>
      </c>
      <c r="E51" s="68">
        <v>37.700000000000003</v>
      </c>
      <c r="F51" s="69">
        <v>3.9124950825677582</v>
      </c>
      <c r="G51" s="69">
        <v>9.7469999999999999</v>
      </c>
      <c r="H51" s="69">
        <v>-20.997999999999998</v>
      </c>
      <c r="I51" s="70">
        <v>3.8189954399986443</v>
      </c>
      <c r="J51" s="70">
        <v>9.9945000000000004</v>
      </c>
      <c r="K51" s="70">
        <v>-20.956499999999998</v>
      </c>
    </row>
    <row r="52" spans="1:11">
      <c r="A52" s="66">
        <v>4</v>
      </c>
      <c r="B52" s="66" t="s">
        <v>3</v>
      </c>
      <c r="C52" s="71" t="s">
        <v>4</v>
      </c>
      <c r="D52" s="67" t="s">
        <v>30</v>
      </c>
      <c r="E52" s="68">
        <v>24.8</v>
      </c>
      <c r="F52" s="69">
        <v>5.9448232809460677</v>
      </c>
      <c r="G52" s="69">
        <v>9.6690000000000005</v>
      </c>
      <c r="H52" s="69">
        <v>-22.006</v>
      </c>
      <c r="I52" s="70">
        <v>3.7645838807947043</v>
      </c>
      <c r="J52" s="70">
        <v>9.9055</v>
      </c>
      <c r="K52" s="70">
        <v>-19.819999999999997</v>
      </c>
    </row>
    <row r="53" spans="1:11">
      <c r="A53" s="66">
        <v>4</v>
      </c>
      <c r="B53" s="66" t="s">
        <v>3</v>
      </c>
      <c r="C53" s="71" t="s">
        <v>4</v>
      </c>
      <c r="D53" s="67" t="s">
        <v>30</v>
      </c>
      <c r="E53" s="68">
        <v>24.2</v>
      </c>
      <c r="F53" s="69">
        <v>6.2133700815352979</v>
      </c>
      <c r="G53" s="69">
        <v>7.8749999999999991</v>
      </c>
      <c r="H53" s="69">
        <v>-22.303999999999998</v>
      </c>
      <c r="I53" s="70">
        <v>3.7201506379525937</v>
      </c>
      <c r="J53" s="70">
        <v>8.2004999999999999</v>
      </c>
      <c r="K53" s="70">
        <v>-19.570499999999996</v>
      </c>
    </row>
    <row r="54" spans="1:11">
      <c r="A54" s="66">
        <v>4</v>
      </c>
      <c r="B54" s="66" t="s">
        <v>3</v>
      </c>
      <c r="C54" s="71" t="s">
        <v>4</v>
      </c>
      <c r="D54" s="67" t="s">
        <v>30</v>
      </c>
      <c r="E54" s="68">
        <v>24.9</v>
      </c>
      <c r="F54" s="69">
        <v>5.0054971909509618</v>
      </c>
      <c r="G54" s="69">
        <v>8.6069999999999993</v>
      </c>
      <c r="H54" s="69">
        <v>-21.704000000000001</v>
      </c>
      <c r="I54" s="70">
        <v>3.7523358637361039</v>
      </c>
      <c r="J54" s="70">
        <v>9.2175000000000011</v>
      </c>
      <c r="K54" s="70">
        <v>-20.035499999999999</v>
      </c>
    </row>
    <row r="55" spans="1:11">
      <c r="A55" s="72" t="s">
        <v>8</v>
      </c>
      <c r="B55" s="66" t="s">
        <v>3</v>
      </c>
      <c r="C55" s="71" t="s">
        <v>4</v>
      </c>
      <c r="D55" s="67" t="s">
        <v>26</v>
      </c>
      <c r="E55" s="68">
        <v>28.69</v>
      </c>
      <c r="F55" s="69">
        <v>3.9625829623014828</v>
      </c>
      <c r="G55" s="69">
        <v>9.7505000000000006</v>
      </c>
      <c r="H55" s="69">
        <v>-20.098999999999997</v>
      </c>
      <c r="I55" s="69">
        <v>3.6988262048524816</v>
      </c>
      <c r="J55" s="69">
        <v>10.1805</v>
      </c>
      <c r="K55" s="69">
        <v>-20.103499999999997</v>
      </c>
    </row>
    <row r="56" spans="1:11">
      <c r="A56" s="72" t="s">
        <v>8</v>
      </c>
      <c r="B56" s="66" t="s">
        <v>3</v>
      </c>
      <c r="C56" s="71" t="s">
        <v>4</v>
      </c>
      <c r="D56" s="67" t="s">
        <v>26</v>
      </c>
      <c r="E56" s="68">
        <v>30.73</v>
      </c>
      <c r="F56" s="69">
        <v>4.0899761717581447</v>
      </c>
      <c r="G56" s="69">
        <v>10.56</v>
      </c>
      <c r="H56" s="69">
        <v>-20.583500000000001</v>
      </c>
      <c r="I56" s="69">
        <v>3.8750973625977356</v>
      </c>
      <c r="J56" s="69">
        <v>11.416500000000001</v>
      </c>
      <c r="K56" s="69">
        <v>-19.459499999999998</v>
      </c>
    </row>
    <row r="57" spans="1:11">
      <c r="A57" s="72" t="s">
        <v>8</v>
      </c>
      <c r="B57" s="66" t="s">
        <v>3</v>
      </c>
      <c r="C57" s="71" t="s">
        <v>4</v>
      </c>
      <c r="D57" s="67" t="s">
        <v>26</v>
      </c>
      <c r="E57" s="68">
        <v>22.35</v>
      </c>
      <c r="F57" s="69">
        <v>3.9879672940167432</v>
      </c>
      <c r="G57" s="69">
        <v>9.6440000000000019</v>
      </c>
      <c r="H57" s="69">
        <v>-19.929499999999997</v>
      </c>
      <c r="I57" s="69">
        <v>3.8058005327916931</v>
      </c>
      <c r="J57" s="69">
        <v>10.390499999999999</v>
      </c>
      <c r="K57" s="69">
        <v>-19.453499999999998</v>
      </c>
    </row>
    <row r="58" spans="1:11">
      <c r="A58" s="72" t="s">
        <v>8</v>
      </c>
      <c r="B58" s="66" t="s">
        <v>3</v>
      </c>
      <c r="C58" s="71" t="s">
        <v>4</v>
      </c>
      <c r="D58" s="67" t="s">
        <v>31</v>
      </c>
      <c r="E58" s="68">
        <v>36.29</v>
      </c>
      <c r="F58" s="69">
        <v>4.1560802724711321</v>
      </c>
      <c r="G58" s="69">
        <v>10.2925</v>
      </c>
      <c r="H58" s="69">
        <v>-20.347000000000001</v>
      </c>
      <c r="I58" s="69">
        <v>3.8415155852913472</v>
      </c>
      <c r="J58" s="69">
        <v>10.6965</v>
      </c>
      <c r="K58" s="69">
        <v>-19.591499999999996</v>
      </c>
    </row>
    <row r="59" spans="1:11">
      <c r="A59" s="72" t="s">
        <v>10</v>
      </c>
      <c r="B59" s="66" t="s">
        <v>3</v>
      </c>
      <c r="C59" s="71" t="s">
        <v>4</v>
      </c>
      <c r="D59" s="67" t="s">
        <v>26</v>
      </c>
      <c r="E59" s="68">
        <v>39.18</v>
      </c>
      <c r="F59" s="69">
        <v>3.7844648128838201</v>
      </c>
      <c r="G59" s="69">
        <v>7.7010000000000014</v>
      </c>
      <c r="H59" s="69">
        <v>-19.3855</v>
      </c>
      <c r="I59" s="73">
        <v>3.8419032026255082</v>
      </c>
      <c r="J59" s="73">
        <v>8.6290000000000013</v>
      </c>
      <c r="K59" s="73">
        <v>-19.400999999999996</v>
      </c>
    </row>
    <row r="60" spans="1:11">
      <c r="A60" s="72" t="s">
        <v>10</v>
      </c>
      <c r="B60" s="66" t="s">
        <v>3</v>
      </c>
      <c r="C60" s="71" t="s">
        <v>4</v>
      </c>
      <c r="D60" s="67" t="s">
        <v>26</v>
      </c>
      <c r="E60" s="68">
        <v>38.729999999999997</v>
      </c>
      <c r="F60" s="69">
        <v>3.8663351893408868</v>
      </c>
      <c r="G60" s="69">
        <v>7.7470000000000008</v>
      </c>
      <c r="H60" s="69">
        <v>-19.5745</v>
      </c>
      <c r="I60" s="73">
        <v>3.8329352084739416</v>
      </c>
      <c r="J60" s="73">
        <v>8.4160000000000004</v>
      </c>
      <c r="K60" s="73">
        <v>-19.704999999999998</v>
      </c>
    </row>
    <row r="61" spans="1:11">
      <c r="A61" s="72" t="s">
        <v>10</v>
      </c>
      <c r="B61" s="66" t="s">
        <v>3</v>
      </c>
      <c r="C61" s="71" t="s">
        <v>4</v>
      </c>
      <c r="D61" s="67" t="s">
        <v>26</v>
      </c>
      <c r="E61" s="68">
        <v>34.380000000000003</v>
      </c>
      <c r="F61" s="69">
        <v>3.8700537574078595</v>
      </c>
      <c r="G61" s="69">
        <v>8.5720000000000027</v>
      </c>
      <c r="H61" s="69">
        <v>-19.676999999999996</v>
      </c>
      <c r="I61" s="73">
        <v>3.855176225352785</v>
      </c>
      <c r="J61" s="73">
        <v>8.9490000000000016</v>
      </c>
      <c r="K61" s="73">
        <v>-19.858999999999995</v>
      </c>
    </row>
    <row r="62" spans="1:11">
      <c r="A62" s="72" t="s">
        <v>10</v>
      </c>
      <c r="B62" s="66" t="s">
        <v>3</v>
      </c>
      <c r="C62" s="71" t="s">
        <v>4</v>
      </c>
      <c r="D62" s="67" t="s">
        <v>26</v>
      </c>
      <c r="E62" s="68">
        <v>32.46</v>
      </c>
      <c r="F62" s="69">
        <v>3.8295773206487458</v>
      </c>
      <c r="G62" s="69">
        <v>8.588000000000001</v>
      </c>
      <c r="H62" s="69">
        <v>-19.8155</v>
      </c>
      <c r="I62" s="73">
        <v>3.8647173369964509</v>
      </c>
      <c r="J62" s="73">
        <v>8.9810000000000016</v>
      </c>
      <c r="K62" s="73">
        <v>-19.780999999999999</v>
      </c>
    </row>
    <row r="63" spans="1:11">
      <c r="A63" s="72" t="s">
        <v>10</v>
      </c>
      <c r="B63" s="66" t="s">
        <v>3</v>
      </c>
      <c r="C63" s="71" t="s">
        <v>4</v>
      </c>
      <c r="D63" s="67" t="s">
        <v>32</v>
      </c>
      <c r="E63" s="68">
        <v>29.33</v>
      </c>
      <c r="F63" s="69">
        <v>4.0517699711697768</v>
      </c>
      <c r="G63" s="69">
        <v>8.5914999999999999</v>
      </c>
      <c r="H63" s="69">
        <v>-20.305999999999997</v>
      </c>
      <c r="I63" s="73">
        <v>3.944367598082851</v>
      </c>
      <c r="J63" s="73">
        <v>8.782</v>
      </c>
      <c r="K63" s="73">
        <v>-20.344999999999999</v>
      </c>
    </row>
    <row r="64" spans="1:11">
      <c r="A64" s="72" t="s">
        <v>10</v>
      </c>
      <c r="B64" s="66" t="s">
        <v>3</v>
      </c>
      <c r="C64" s="71" t="s">
        <v>4</v>
      </c>
      <c r="D64" s="67" t="s">
        <v>33</v>
      </c>
      <c r="E64" s="68">
        <v>58.38</v>
      </c>
      <c r="F64" s="69">
        <v>4.2515283128216179</v>
      </c>
      <c r="G64" s="69">
        <v>10.100000000000001</v>
      </c>
      <c r="H64" s="69">
        <v>-19.9925</v>
      </c>
      <c r="I64" s="73">
        <v>3.8810389776771079</v>
      </c>
      <c r="J64" s="73">
        <v>10.544</v>
      </c>
      <c r="K64" s="73">
        <v>-19.493999999999996</v>
      </c>
    </row>
    <row r="65" spans="1:11">
      <c r="A65" s="72" t="s">
        <v>10</v>
      </c>
      <c r="B65" s="66" t="s">
        <v>3</v>
      </c>
      <c r="C65" s="71" t="s">
        <v>4</v>
      </c>
      <c r="D65" s="67" t="s">
        <v>34</v>
      </c>
      <c r="E65" s="68">
        <v>34.96</v>
      </c>
      <c r="F65" s="69">
        <v>3.8715508715649758</v>
      </c>
      <c r="G65" s="69">
        <v>10.4175</v>
      </c>
      <c r="H65" s="69">
        <v>-20.290999999999997</v>
      </c>
      <c r="I65" s="73">
        <v>3.7869082169775243</v>
      </c>
      <c r="J65" s="73">
        <v>9.4610000000000003</v>
      </c>
      <c r="K65" s="73">
        <v>-19.015999999999998</v>
      </c>
    </row>
    <row r="66" spans="1:11">
      <c r="A66" s="72" t="s">
        <v>10</v>
      </c>
      <c r="B66" s="66" t="s">
        <v>3</v>
      </c>
      <c r="C66" s="71" t="s">
        <v>4</v>
      </c>
      <c r="D66" s="67" t="s">
        <v>35</v>
      </c>
      <c r="E66" s="68">
        <v>60.39</v>
      </c>
      <c r="F66" s="69">
        <v>3.7782074246500059</v>
      </c>
      <c r="G66" s="69">
        <v>9.8855000000000004</v>
      </c>
      <c r="H66" s="69">
        <v>-19.755999999999997</v>
      </c>
      <c r="I66" s="73">
        <v>3.910316546006618</v>
      </c>
      <c r="J66" s="73">
        <v>10.257999999999999</v>
      </c>
      <c r="K66" s="73">
        <v>-19.101999999999997</v>
      </c>
    </row>
    <row r="67" spans="1:11">
      <c r="A67" s="72" t="s">
        <v>10</v>
      </c>
      <c r="B67" s="66" t="s">
        <v>3</v>
      </c>
      <c r="C67" s="71" t="s">
        <v>4</v>
      </c>
      <c r="D67" s="67" t="s">
        <v>35</v>
      </c>
      <c r="E67" s="68">
        <v>100.38</v>
      </c>
      <c r="F67" s="69">
        <v>3.7448993727166537</v>
      </c>
      <c r="G67" s="69">
        <v>12.447500000000002</v>
      </c>
      <c r="H67" s="69">
        <v>-19.346999999999998</v>
      </c>
      <c r="I67" s="73">
        <v>3.926936415083397</v>
      </c>
      <c r="J67" s="73">
        <v>12.740000000000002</v>
      </c>
      <c r="K67" s="73">
        <v>-18.455999999999996</v>
      </c>
    </row>
    <row r="68" spans="1:11">
      <c r="A68" s="72" t="s">
        <v>10</v>
      </c>
      <c r="B68" s="66" t="s">
        <v>3</v>
      </c>
      <c r="C68" s="71" t="s">
        <v>4</v>
      </c>
      <c r="D68" s="67" t="s">
        <v>35</v>
      </c>
      <c r="E68" s="68">
        <v>61.06</v>
      </c>
      <c r="F68" s="69">
        <v>3.8258102004265964</v>
      </c>
      <c r="G68" s="69">
        <v>8.3795000000000002</v>
      </c>
      <c r="H68" s="69">
        <v>-19.827999999999996</v>
      </c>
      <c r="I68" s="73">
        <v>3.9085838843751777</v>
      </c>
      <c r="J68" s="73">
        <v>8.3740000000000023</v>
      </c>
      <c r="K68" s="73">
        <v>-19.011999999999997</v>
      </c>
    </row>
    <row r="69" spans="1:11">
      <c r="A69" s="72" t="s">
        <v>11</v>
      </c>
      <c r="B69" s="66" t="s">
        <v>3</v>
      </c>
      <c r="C69" s="71" t="s">
        <v>4</v>
      </c>
      <c r="D69" s="67" t="s">
        <v>26</v>
      </c>
      <c r="E69" s="68">
        <v>49.43</v>
      </c>
      <c r="F69" s="69">
        <v>3.9379457009360692</v>
      </c>
      <c r="G69" s="69">
        <v>6.6005000000000003</v>
      </c>
      <c r="H69" s="69">
        <v>-20.0655</v>
      </c>
      <c r="I69" s="73">
        <v>3.8715210480749604</v>
      </c>
      <c r="J69" s="73">
        <v>7.3264999999999985</v>
      </c>
      <c r="K69" s="73">
        <v>-19.9315</v>
      </c>
    </row>
    <row r="70" spans="1:11">
      <c r="A70" s="72" t="s">
        <v>11</v>
      </c>
      <c r="B70" s="66" t="s">
        <v>3</v>
      </c>
      <c r="C70" s="71" t="s">
        <v>4</v>
      </c>
      <c r="D70" s="67" t="s">
        <v>26</v>
      </c>
      <c r="E70" s="68">
        <v>31.52</v>
      </c>
      <c r="F70" s="69">
        <v>3.8269094517296089</v>
      </c>
      <c r="G70" s="69">
        <v>6.0020000000000007</v>
      </c>
      <c r="H70" s="69">
        <v>-19.646000000000001</v>
      </c>
      <c r="I70" s="73">
        <v>3.8892188981888123</v>
      </c>
      <c r="J70" s="73">
        <v>6.4055</v>
      </c>
      <c r="K70" s="73">
        <v>-19.612499999999997</v>
      </c>
    </row>
    <row r="71" spans="1:11">
      <c r="A71" s="72" t="s">
        <v>11</v>
      </c>
      <c r="B71" s="66" t="s">
        <v>3</v>
      </c>
      <c r="C71" s="71" t="s">
        <v>4</v>
      </c>
      <c r="D71" s="67" t="s">
        <v>26</v>
      </c>
      <c r="E71" s="68">
        <v>19.97</v>
      </c>
      <c r="F71" s="69">
        <v>4.0216634574143653</v>
      </c>
      <c r="G71" s="69">
        <v>4.5659999999999998</v>
      </c>
      <c r="H71" s="69">
        <v>-19.997</v>
      </c>
      <c r="I71" s="73">
        <v>3.8611543006216871</v>
      </c>
      <c r="J71" s="73">
        <v>4.4735000000000005</v>
      </c>
      <c r="K71" s="73">
        <v>-19.787499999999998</v>
      </c>
    </row>
    <row r="72" spans="1:11">
      <c r="A72" s="72" t="s">
        <v>11</v>
      </c>
      <c r="B72" s="66" t="s">
        <v>3</v>
      </c>
      <c r="C72" s="71" t="s">
        <v>4</v>
      </c>
      <c r="D72" s="67" t="s">
        <v>32</v>
      </c>
      <c r="E72" s="68">
        <v>23.76</v>
      </c>
      <c r="F72" s="69">
        <v>3.9778403800576445</v>
      </c>
      <c r="G72" s="69">
        <v>8.968</v>
      </c>
      <c r="H72" s="69">
        <v>-20.062999999999999</v>
      </c>
      <c r="I72" s="73">
        <v>3.9518261519819089</v>
      </c>
      <c r="J72" s="73">
        <v>9.6485000000000003</v>
      </c>
      <c r="K72" s="73">
        <v>-19.793999999999997</v>
      </c>
    </row>
    <row r="73" spans="1:11">
      <c r="A73" s="72" t="s">
        <v>11</v>
      </c>
      <c r="B73" s="66" t="s">
        <v>3</v>
      </c>
      <c r="C73" s="71" t="s">
        <v>4</v>
      </c>
      <c r="D73" s="67" t="s">
        <v>32</v>
      </c>
      <c r="E73" s="68">
        <v>19.8</v>
      </c>
      <c r="F73" s="69">
        <v>3.8360833556013403</v>
      </c>
      <c r="G73" s="69">
        <v>6.3420000000000005</v>
      </c>
      <c r="H73" s="69">
        <v>-19.791499999999999</v>
      </c>
      <c r="I73" s="73">
        <v>3.8861166243030585</v>
      </c>
      <c r="J73" s="73">
        <v>7.4714999999999998</v>
      </c>
      <c r="K73" s="73">
        <v>-20.290999999999997</v>
      </c>
    </row>
    <row r="74" spans="1:11">
      <c r="A74" s="72" t="s">
        <v>11</v>
      </c>
      <c r="B74" s="66" t="s">
        <v>3</v>
      </c>
      <c r="C74" s="71" t="s">
        <v>4</v>
      </c>
      <c r="D74" s="67" t="s">
        <v>36</v>
      </c>
      <c r="E74" s="68">
        <v>15.17</v>
      </c>
      <c r="F74" s="69">
        <v>3.8789356233543213</v>
      </c>
      <c r="G74" s="69">
        <v>5.2009999999999987</v>
      </c>
      <c r="H74" s="69">
        <v>-19.734499999999997</v>
      </c>
      <c r="I74" s="73">
        <v>3.9288233140454025</v>
      </c>
      <c r="J74" s="73">
        <v>6.5115000000000007</v>
      </c>
      <c r="K74" s="73">
        <v>-20.062999999999999</v>
      </c>
    </row>
    <row r="75" spans="1:11">
      <c r="A75" s="72" t="s">
        <v>11</v>
      </c>
      <c r="B75" s="66" t="s">
        <v>3</v>
      </c>
      <c r="C75" s="71" t="s">
        <v>4</v>
      </c>
      <c r="D75" s="67" t="s">
        <v>34</v>
      </c>
      <c r="E75" s="68">
        <v>50.56</v>
      </c>
      <c r="F75" s="69">
        <v>3.7754512684408965</v>
      </c>
      <c r="G75" s="69">
        <v>8.3480000000000008</v>
      </c>
      <c r="H75" s="69">
        <v>-19.872499999999999</v>
      </c>
      <c r="I75" s="73">
        <v>3.8118165486309841</v>
      </c>
      <c r="J75" s="73">
        <v>8.8825000000000003</v>
      </c>
      <c r="K75" s="73">
        <v>-19.909999999999997</v>
      </c>
    </row>
    <row r="76" spans="1:11">
      <c r="A76" s="72" t="s">
        <v>11</v>
      </c>
      <c r="B76" s="66" t="s">
        <v>3</v>
      </c>
      <c r="C76" s="71" t="s">
        <v>4</v>
      </c>
      <c r="D76" s="67" t="s">
        <v>37</v>
      </c>
      <c r="E76" s="68">
        <v>36.619999999999997</v>
      </c>
      <c r="F76" s="69">
        <v>3.7975135192605802</v>
      </c>
      <c r="G76" s="69">
        <v>6.1270000000000007</v>
      </c>
      <c r="H76" s="69">
        <v>-19.598999999999997</v>
      </c>
      <c r="I76" s="73">
        <v>3.8984595346356072</v>
      </c>
      <c r="J76" s="73">
        <v>6.3975000000000009</v>
      </c>
      <c r="K76" s="73">
        <v>-19.325499999999998</v>
      </c>
    </row>
    <row r="77" spans="1:11">
      <c r="A77" s="72" t="s">
        <v>11</v>
      </c>
      <c r="B77" s="66" t="s">
        <v>3</v>
      </c>
      <c r="C77" s="71" t="s">
        <v>4</v>
      </c>
      <c r="D77" s="67" t="s">
        <v>38</v>
      </c>
      <c r="E77" s="68">
        <v>44.24</v>
      </c>
      <c r="F77" s="69">
        <v>3.8255396735174556</v>
      </c>
      <c r="G77" s="69">
        <v>6.9240000000000013</v>
      </c>
      <c r="H77" s="69">
        <v>-19.181999999999999</v>
      </c>
      <c r="I77" s="73">
        <v>3.8775681001592814</v>
      </c>
      <c r="J77" s="73">
        <v>7.4864999999999986</v>
      </c>
      <c r="K77" s="73">
        <v>-19.292499999999997</v>
      </c>
    </row>
    <row r="78" spans="1:11">
      <c r="A78" s="72" t="s">
        <v>11</v>
      </c>
      <c r="B78" s="66" t="s">
        <v>3</v>
      </c>
      <c r="C78" s="71" t="s">
        <v>4</v>
      </c>
      <c r="D78" s="67" t="s">
        <v>38</v>
      </c>
      <c r="E78" s="68">
        <v>24.56</v>
      </c>
      <c r="F78" s="69">
        <v>3.8685555219708565</v>
      </c>
      <c r="G78" s="69">
        <v>5.6880000000000006</v>
      </c>
      <c r="H78" s="69">
        <v>-19.646000000000001</v>
      </c>
      <c r="I78" s="73">
        <v>3.8510955030265515</v>
      </c>
      <c r="J78" s="73">
        <v>6.3445</v>
      </c>
      <c r="K78" s="73">
        <v>-19.535499999999999</v>
      </c>
    </row>
    <row r="79" spans="1:11">
      <c r="A79" s="72" t="s">
        <v>11</v>
      </c>
      <c r="B79" s="66" t="s">
        <v>3</v>
      </c>
      <c r="C79" s="71" t="s">
        <v>4</v>
      </c>
      <c r="D79" s="67" t="s">
        <v>38</v>
      </c>
      <c r="E79" s="68">
        <v>18.559999999999999</v>
      </c>
      <c r="F79" s="69">
        <v>3.8405235394040282</v>
      </c>
      <c r="G79" s="69">
        <v>4.9089999999999998</v>
      </c>
      <c r="H79" s="69">
        <v>-19.988</v>
      </c>
      <c r="I79" s="73">
        <v>3.8620474121288901</v>
      </c>
      <c r="J79" s="73">
        <v>5.650500000000001</v>
      </c>
      <c r="K79" s="73">
        <v>-19.917499999999997</v>
      </c>
    </row>
    <row r="80" spans="1:11">
      <c r="A80" s="72" t="s">
        <v>11</v>
      </c>
      <c r="B80" s="66" t="s">
        <v>3</v>
      </c>
      <c r="C80" s="71" t="s">
        <v>4</v>
      </c>
      <c r="D80" s="67" t="s">
        <v>39</v>
      </c>
      <c r="E80" s="68">
        <v>47.69</v>
      </c>
      <c r="F80" s="69">
        <v>3.8226674535538945</v>
      </c>
      <c r="G80" s="69">
        <v>8.2260000000000009</v>
      </c>
      <c r="H80" s="69">
        <v>-19.061</v>
      </c>
      <c r="I80" s="73" t="s">
        <v>78</v>
      </c>
      <c r="J80" s="73" t="s">
        <v>78</v>
      </c>
      <c r="K80" s="73" t="s">
        <v>78</v>
      </c>
    </row>
    <row r="81" spans="1:11">
      <c r="A81" s="72" t="s">
        <v>11</v>
      </c>
      <c r="B81" s="66" t="s">
        <v>3</v>
      </c>
      <c r="C81" s="71" t="s">
        <v>4</v>
      </c>
      <c r="D81" s="67" t="s">
        <v>40</v>
      </c>
      <c r="E81" s="68">
        <v>50.44</v>
      </c>
      <c r="F81" s="69">
        <v>3.8444581185315134</v>
      </c>
      <c r="G81" s="69">
        <v>8.1189999999999998</v>
      </c>
      <c r="H81" s="69">
        <v>-19.420999999999999</v>
      </c>
      <c r="I81" s="73">
        <v>3.8223569281330998</v>
      </c>
      <c r="J81" s="73">
        <v>8.9075000000000024</v>
      </c>
      <c r="K81" s="73">
        <v>-19.072499999999998</v>
      </c>
    </row>
    <row r="82" spans="1:11">
      <c r="A82" s="72" t="s">
        <v>11</v>
      </c>
      <c r="B82" s="66" t="s">
        <v>3</v>
      </c>
      <c r="C82" s="71" t="s">
        <v>4</v>
      </c>
      <c r="D82" s="67" t="s">
        <v>35</v>
      </c>
      <c r="E82" s="68">
        <v>61.08</v>
      </c>
      <c r="F82" s="69">
        <v>3.7560838759962283</v>
      </c>
      <c r="G82" s="69">
        <v>8.827</v>
      </c>
      <c r="H82" s="69">
        <v>-19.419999999999998</v>
      </c>
      <c r="I82" s="73">
        <v>3.8148979781387506</v>
      </c>
      <c r="J82" s="73">
        <v>9.7565000000000008</v>
      </c>
      <c r="K82" s="73">
        <v>-19.497</v>
      </c>
    </row>
    <row r="83" spans="1:11">
      <c r="A83" s="72" t="s">
        <v>13</v>
      </c>
      <c r="B83" s="66" t="s">
        <v>3</v>
      </c>
      <c r="C83" s="71" t="s">
        <v>4</v>
      </c>
      <c r="D83" s="67" t="s">
        <v>26</v>
      </c>
      <c r="E83" s="68">
        <v>46.8</v>
      </c>
      <c r="F83" s="69">
        <v>4.0080311902381949</v>
      </c>
      <c r="G83" s="69">
        <v>6.0030000000000019</v>
      </c>
      <c r="H83" s="69">
        <v>-19.1035</v>
      </c>
      <c r="I83" s="73">
        <v>3.8618954644939514</v>
      </c>
      <c r="J83" s="73">
        <v>6.9335000000000013</v>
      </c>
      <c r="K83" s="73">
        <v>-18.788999999999998</v>
      </c>
    </row>
    <row r="84" spans="1:11">
      <c r="A84" s="72" t="s">
        <v>13</v>
      </c>
      <c r="B84" s="66" t="s">
        <v>3</v>
      </c>
      <c r="C84" s="71" t="s">
        <v>4</v>
      </c>
      <c r="D84" s="67" t="s">
        <v>26</v>
      </c>
      <c r="E84" s="68">
        <v>41.85</v>
      </c>
      <c r="F84" s="69">
        <v>3.8889083616405737</v>
      </c>
      <c r="G84" s="69">
        <v>5.4029999999999987</v>
      </c>
      <c r="H84" s="69">
        <v>-19.3125</v>
      </c>
      <c r="I84" s="73">
        <v>3.8734962862748197</v>
      </c>
      <c r="J84" s="73">
        <v>5.9314999999999998</v>
      </c>
      <c r="K84" s="73">
        <v>-19.079999999999998</v>
      </c>
    </row>
    <row r="85" spans="1:11">
      <c r="A85" s="72" t="s">
        <v>13</v>
      </c>
      <c r="B85" s="66" t="s">
        <v>3</v>
      </c>
      <c r="C85" s="71" t="s">
        <v>4</v>
      </c>
      <c r="D85" s="67" t="s">
        <v>26</v>
      </c>
      <c r="E85" s="68">
        <v>37.840000000000003</v>
      </c>
      <c r="F85" s="69">
        <v>3.7434938597705414</v>
      </c>
      <c r="G85" s="69">
        <v>4.6269999999999989</v>
      </c>
      <c r="H85" s="69">
        <v>-18.661499999999997</v>
      </c>
      <c r="I85" s="73">
        <v>3.859042423902709</v>
      </c>
      <c r="J85" s="73">
        <v>5.5355000000000008</v>
      </c>
      <c r="K85" s="73">
        <v>-19.007999999999999</v>
      </c>
    </row>
    <row r="86" spans="1:11">
      <c r="A86" s="72" t="s">
        <v>13</v>
      </c>
      <c r="B86" s="66" t="s">
        <v>3</v>
      </c>
      <c r="C86" s="71" t="s">
        <v>4</v>
      </c>
      <c r="D86" s="67" t="s">
        <v>33</v>
      </c>
      <c r="E86" s="68">
        <v>55.56</v>
      </c>
      <c r="F86" s="69">
        <v>3.9353396705400052</v>
      </c>
      <c r="G86" s="69">
        <v>7.338000000000001</v>
      </c>
      <c r="H86" s="69">
        <v>-18.904499999999999</v>
      </c>
      <c r="I86" s="73">
        <v>3.8545988354778089</v>
      </c>
      <c r="J86" s="73">
        <v>8.3305000000000007</v>
      </c>
      <c r="K86" s="73">
        <v>-18.939</v>
      </c>
    </row>
    <row r="87" spans="1:11">
      <c r="A87" s="72" t="s">
        <v>13</v>
      </c>
      <c r="B87" s="66" t="s">
        <v>3</v>
      </c>
      <c r="C87" s="71" t="s">
        <v>4</v>
      </c>
      <c r="D87" s="67" t="s">
        <v>34</v>
      </c>
      <c r="E87" s="68">
        <v>32.32</v>
      </c>
      <c r="F87" s="69">
        <v>4.3666381451284773</v>
      </c>
      <c r="G87" s="69">
        <v>5.8340000000000014</v>
      </c>
      <c r="H87" s="69">
        <v>-19.727499999999999</v>
      </c>
      <c r="I87" s="73">
        <v>3.8953635413270256</v>
      </c>
      <c r="J87" s="73">
        <v>6.7245000000000008</v>
      </c>
      <c r="K87" s="73">
        <v>-19.025999999999996</v>
      </c>
    </row>
    <row r="88" spans="1:11">
      <c r="A88" s="72" t="s">
        <v>13</v>
      </c>
      <c r="B88" s="66" t="s">
        <v>3</v>
      </c>
      <c r="C88" s="71" t="s">
        <v>4</v>
      </c>
      <c r="D88" s="67" t="s">
        <v>34</v>
      </c>
      <c r="E88" s="68">
        <v>30.36</v>
      </c>
      <c r="F88" s="69">
        <v>3.985213956527986</v>
      </c>
      <c r="G88" s="69">
        <v>5.2850000000000001</v>
      </c>
      <c r="H88" s="69">
        <v>-18.964500000000001</v>
      </c>
      <c r="I88" s="73">
        <v>3.9223851180176923</v>
      </c>
      <c r="J88" s="73">
        <v>6.2575000000000003</v>
      </c>
      <c r="K88" s="73">
        <v>-18.68</v>
      </c>
    </row>
    <row r="89" spans="1:11">
      <c r="A89" s="72" t="s">
        <v>13</v>
      </c>
      <c r="B89" s="66" t="s">
        <v>3</v>
      </c>
      <c r="C89" s="71" t="s">
        <v>4</v>
      </c>
      <c r="D89" s="67" t="s">
        <v>34</v>
      </c>
      <c r="E89" s="68">
        <v>29.14</v>
      </c>
      <c r="F89" s="69">
        <v>3.8482475494438706</v>
      </c>
      <c r="G89" s="69">
        <v>7.0965000000000007</v>
      </c>
      <c r="H89" s="69">
        <v>-19.254999999999999</v>
      </c>
      <c r="I89" s="73">
        <v>3.8642850225912966</v>
      </c>
      <c r="J89" s="73">
        <v>7.9984999999999991</v>
      </c>
      <c r="K89" s="73">
        <v>-19.684999999999999</v>
      </c>
    </row>
    <row r="90" spans="1:11">
      <c r="A90" s="72" t="s">
        <v>13</v>
      </c>
      <c r="B90" s="66" t="s">
        <v>3</v>
      </c>
      <c r="C90" s="71" t="s">
        <v>4</v>
      </c>
      <c r="D90" s="67" t="s">
        <v>37</v>
      </c>
      <c r="E90" s="68">
        <v>24.46</v>
      </c>
      <c r="F90" s="69">
        <v>4.0510361763347529</v>
      </c>
      <c r="G90" s="69">
        <v>4.7545000000000002</v>
      </c>
      <c r="H90" s="69">
        <v>-18.977999999999998</v>
      </c>
      <c r="I90" s="73">
        <v>3.9263262523095261</v>
      </c>
      <c r="J90" s="73">
        <v>5.0860000000000003</v>
      </c>
      <c r="K90" s="73">
        <v>-18.357499999999998</v>
      </c>
    </row>
    <row r="91" spans="1:11">
      <c r="A91" s="72" t="s">
        <v>13</v>
      </c>
      <c r="B91" s="66" t="s">
        <v>3</v>
      </c>
      <c r="C91" s="71" t="s">
        <v>4</v>
      </c>
      <c r="D91" s="67" t="s">
        <v>37</v>
      </c>
      <c r="E91" s="68">
        <v>17.96</v>
      </c>
      <c r="F91" s="69">
        <v>3.9067414371360294</v>
      </c>
      <c r="G91" s="69">
        <v>5.4055</v>
      </c>
      <c r="H91" s="69">
        <v>-18.728999999999999</v>
      </c>
      <c r="I91" s="73">
        <v>3.8827862509353301</v>
      </c>
      <c r="J91" s="73">
        <v>5.9689999999999994</v>
      </c>
      <c r="K91" s="73">
        <v>-18.638500000000001</v>
      </c>
    </row>
    <row r="92" spans="1:11">
      <c r="A92" s="72" t="s">
        <v>13</v>
      </c>
      <c r="B92" s="66" t="s">
        <v>3</v>
      </c>
      <c r="C92" s="71" t="s">
        <v>4</v>
      </c>
      <c r="D92" s="67" t="s">
        <v>35</v>
      </c>
      <c r="E92" s="68">
        <v>49.37</v>
      </c>
      <c r="F92" s="69">
        <v>3.8960613690598063</v>
      </c>
      <c r="G92" s="69">
        <v>7.4344999999999999</v>
      </c>
      <c r="H92" s="69">
        <v>-19.494</v>
      </c>
      <c r="I92" s="73">
        <v>3.8651953636122371</v>
      </c>
      <c r="J92" s="73">
        <v>8.0675000000000026</v>
      </c>
      <c r="K92" s="73">
        <v>-19.442999999999998</v>
      </c>
    </row>
    <row r="93" spans="1:11">
      <c r="A93" s="72" t="s">
        <v>13</v>
      </c>
      <c r="B93" s="66" t="s">
        <v>3</v>
      </c>
      <c r="C93" s="71" t="s">
        <v>4</v>
      </c>
      <c r="D93" s="67" t="s">
        <v>35</v>
      </c>
      <c r="E93" s="68">
        <v>51.55</v>
      </c>
      <c r="F93" s="69">
        <v>3.8128466060650972</v>
      </c>
      <c r="G93" s="69">
        <v>7.6455000000000002</v>
      </c>
      <c r="H93" s="69">
        <v>-19.198</v>
      </c>
      <c r="I93" s="73">
        <v>3.8596102026083803</v>
      </c>
      <c r="J93" s="73">
        <v>8.3305000000000007</v>
      </c>
      <c r="K93" s="73">
        <v>-19.574999999999996</v>
      </c>
    </row>
    <row r="94" spans="1:11">
      <c r="A94" s="72" t="s">
        <v>13</v>
      </c>
      <c r="B94" s="66" t="s">
        <v>3</v>
      </c>
      <c r="C94" s="71" t="s">
        <v>4</v>
      </c>
      <c r="D94" s="67" t="s">
        <v>35</v>
      </c>
      <c r="E94" s="68">
        <v>63.14</v>
      </c>
      <c r="F94" s="69">
        <v>3.7911381585943538</v>
      </c>
      <c r="G94" s="69">
        <v>8.5065000000000008</v>
      </c>
      <c r="H94" s="69">
        <v>-18.736999999999998</v>
      </c>
      <c r="I94" s="73">
        <v>3.8532608637479764</v>
      </c>
      <c r="J94" s="73">
        <v>8.9855000000000018</v>
      </c>
      <c r="K94" s="73">
        <v>-18.972999999999999</v>
      </c>
    </row>
    <row r="95" spans="1:11">
      <c r="A95" s="72" t="s">
        <v>13</v>
      </c>
      <c r="B95" s="66" t="s">
        <v>3</v>
      </c>
      <c r="C95" s="71" t="s">
        <v>4</v>
      </c>
      <c r="D95" s="67" t="s">
        <v>35</v>
      </c>
      <c r="E95" s="68">
        <v>54.68</v>
      </c>
      <c r="F95" s="69">
        <v>3.7848352267889562</v>
      </c>
      <c r="G95" s="69">
        <v>7.4595000000000002</v>
      </c>
      <c r="H95" s="69">
        <v>-19.375</v>
      </c>
      <c r="I95" s="73">
        <v>3.8753807505139606</v>
      </c>
      <c r="J95" s="73">
        <v>8.4505000000000017</v>
      </c>
      <c r="K95" s="73">
        <v>-19.311999999999998</v>
      </c>
    </row>
    <row r="96" spans="1:11">
      <c r="A96" s="72" t="s">
        <v>14</v>
      </c>
      <c r="B96" s="66" t="s">
        <v>3</v>
      </c>
      <c r="C96" s="72" t="s">
        <v>4</v>
      </c>
      <c r="D96" s="74" t="s">
        <v>41</v>
      </c>
      <c r="E96" s="68">
        <v>25.77</v>
      </c>
      <c r="F96" s="69">
        <v>3.8184947645401817</v>
      </c>
      <c r="G96" s="69">
        <v>6.4545000000000012</v>
      </c>
      <c r="H96" s="69">
        <v>-19.162499999999998</v>
      </c>
      <c r="I96" s="73">
        <v>3.8712238470614477</v>
      </c>
      <c r="J96" s="73">
        <v>7.3904999999999985</v>
      </c>
      <c r="K96" s="73">
        <v>-19.032499999999999</v>
      </c>
    </row>
    <row r="97" spans="1:11">
      <c r="A97" s="72" t="s">
        <v>14</v>
      </c>
      <c r="B97" s="66" t="s">
        <v>3</v>
      </c>
      <c r="C97" s="72" t="s">
        <v>4</v>
      </c>
      <c r="D97" s="74" t="s">
        <v>26</v>
      </c>
      <c r="E97" s="68">
        <v>44.2</v>
      </c>
      <c r="F97" s="69">
        <v>3.882120562858534</v>
      </c>
      <c r="G97" s="69">
        <v>5.9765000000000015</v>
      </c>
      <c r="H97" s="69">
        <v>-19.3155</v>
      </c>
      <c r="I97" s="73">
        <v>3.8549863552087906</v>
      </c>
      <c r="J97" s="73">
        <v>6.6364999999999998</v>
      </c>
      <c r="K97" s="73">
        <v>-19.271499999999996</v>
      </c>
    </row>
    <row r="98" spans="1:11">
      <c r="A98" s="72" t="s">
        <v>14</v>
      </c>
      <c r="B98" s="66" t="s">
        <v>3</v>
      </c>
      <c r="C98" s="72" t="s">
        <v>4</v>
      </c>
      <c r="D98" s="74" t="s">
        <v>26</v>
      </c>
      <c r="E98" s="68">
        <v>28.32</v>
      </c>
      <c r="F98" s="69">
        <v>3.8266802310286328</v>
      </c>
      <c r="G98" s="69">
        <v>5.2005000000000008</v>
      </c>
      <c r="H98" s="69">
        <v>-18.125499999999999</v>
      </c>
      <c r="I98" s="73">
        <v>3.924071457646928</v>
      </c>
      <c r="J98" s="73">
        <v>5.0305</v>
      </c>
      <c r="K98" s="73">
        <v>-18.4435</v>
      </c>
    </row>
    <row r="99" spans="1:11">
      <c r="A99" s="72" t="s">
        <v>14</v>
      </c>
      <c r="B99" s="66" t="s">
        <v>3</v>
      </c>
      <c r="C99" s="72" t="s">
        <v>4</v>
      </c>
      <c r="D99" s="74" t="s">
        <v>26</v>
      </c>
      <c r="E99" s="68">
        <v>28.03</v>
      </c>
      <c r="F99" s="69">
        <v>3.8247198938257108</v>
      </c>
      <c r="G99" s="69">
        <v>4.9584999999999999</v>
      </c>
      <c r="H99" s="69">
        <v>-18.6905</v>
      </c>
      <c r="I99" s="73">
        <v>3.8529731380865218</v>
      </c>
      <c r="J99" s="73">
        <v>5.8774999999999995</v>
      </c>
      <c r="K99" s="73">
        <v>-18.530499999999996</v>
      </c>
    </row>
    <row r="100" spans="1:11">
      <c r="A100" s="72" t="s">
        <v>14</v>
      </c>
      <c r="B100" s="66" t="s">
        <v>3</v>
      </c>
      <c r="C100" s="72" t="s">
        <v>4</v>
      </c>
      <c r="D100" s="74" t="s">
        <v>37</v>
      </c>
      <c r="E100" s="68">
        <v>30.01</v>
      </c>
      <c r="F100" s="69">
        <v>3.7760242999186029</v>
      </c>
      <c r="G100" s="69">
        <v>4.8485000000000005</v>
      </c>
      <c r="H100" s="69">
        <v>-18.670499999999997</v>
      </c>
      <c r="I100" s="73">
        <v>3.858148321299085</v>
      </c>
      <c r="J100" s="73">
        <v>5.3405000000000005</v>
      </c>
      <c r="K100" s="73">
        <v>-18.403499999999998</v>
      </c>
    </row>
    <row r="101" spans="1:11">
      <c r="A101" s="72" t="s">
        <v>14</v>
      </c>
      <c r="B101" s="66" t="s">
        <v>3</v>
      </c>
      <c r="C101" s="72" t="s">
        <v>4</v>
      </c>
      <c r="D101" s="74" t="s">
        <v>37</v>
      </c>
      <c r="E101" s="68">
        <v>21.42</v>
      </c>
      <c r="F101" s="69">
        <v>3.9616892592833186</v>
      </c>
      <c r="G101" s="69">
        <v>4.642500000000001</v>
      </c>
      <c r="H101" s="69">
        <v>-19.105499999999999</v>
      </c>
      <c r="I101" s="73">
        <v>3.8567772783990546</v>
      </c>
      <c r="J101" s="73">
        <v>5.4924999999999997</v>
      </c>
      <c r="K101" s="73">
        <v>-18.651499999999999</v>
      </c>
    </row>
    <row r="102" spans="1:11">
      <c r="A102" s="72" t="s">
        <v>14</v>
      </c>
      <c r="B102" s="66" t="s">
        <v>3</v>
      </c>
      <c r="C102" s="72" t="s">
        <v>4</v>
      </c>
      <c r="D102" s="74" t="s">
        <v>37</v>
      </c>
      <c r="E102" s="68">
        <v>20.81</v>
      </c>
      <c r="F102" s="69">
        <v>3.8590498595038345</v>
      </c>
      <c r="G102" s="69">
        <v>4.6185</v>
      </c>
      <c r="H102" s="69">
        <v>-18.6235</v>
      </c>
      <c r="I102" s="73">
        <v>3.8752428316124479</v>
      </c>
      <c r="J102" s="73">
        <v>5.6035000000000004</v>
      </c>
      <c r="K102" s="73">
        <v>-18.517499999999998</v>
      </c>
    </row>
    <row r="103" spans="1:11">
      <c r="A103" s="72" t="s">
        <v>14</v>
      </c>
      <c r="B103" s="66" t="s">
        <v>3</v>
      </c>
      <c r="C103" s="72" t="s">
        <v>4</v>
      </c>
      <c r="D103" s="67" t="s">
        <v>42</v>
      </c>
      <c r="E103" s="68">
        <v>52.24</v>
      </c>
      <c r="F103" s="69">
        <v>3.8405273591116562</v>
      </c>
      <c r="G103" s="69">
        <v>8.8875000000000011</v>
      </c>
      <c r="H103" s="69">
        <v>-19.202500000000001</v>
      </c>
      <c r="I103" s="73">
        <v>3.8199348764295049</v>
      </c>
      <c r="J103" s="73">
        <v>9.9755000000000003</v>
      </c>
      <c r="K103" s="73">
        <v>-18.596499999999999</v>
      </c>
    </row>
    <row r="104" spans="1:11">
      <c r="A104" s="72" t="s">
        <v>14</v>
      </c>
      <c r="B104" s="66" t="s">
        <v>3</v>
      </c>
      <c r="C104" s="72" t="s">
        <v>4</v>
      </c>
      <c r="D104" s="74" t="s">
        <v>43</v>
      </c>
      <c r="E104" s="68">
        <v>36.1</v>
      </c>
      <c r="F104" s="69">
        <v>3.8176345177184579</v>
      </c>
      <c r="G104" s="69">
        <v>5.5155000000000012</v>
      </c>
      <c r="H104" s="69">
        <v>-18.676499999999997</v>
      </c>
      <c r="I104" s="73">
        <v>3.8188094806480808</v>
      </c>
      <c r="J104" s="73">
        <v>6.3614999999999995</v>
      </c>
      <c r="K104" s="73">
        <v>-18.490499999999997</v>
      </c>
    </row>
    <row r="105" spans="1:11">
      <c r="A105" s="72" t="s">
        <v>14</v>
      </c>
      <c r="B105" s="66" t="s">
        <v>3</v>
      </c>
      <c r="C105" s="72" t="s">
        <v>4</v>
      </c>
      <c r="D105" s="74" t="s">
        <v>43</v>
      </c>
      <c r="E105" s="68">
        <v>23.53</v>
      </c>
      <c r="F105" s="69">
        <v>3.9685463426442169</v>
      </c>
      <c r="G105" s="69">
        <v>5.0454999999999997</v>
      </c>
      <c r="H105" s="69">
        <v>-19.048499999999997</v>
      </c>
      <c r="I105" s="73" t="s">
        <v>78</v>
      </c>
      <c r="J105" s="73" t="s">
        <v>78</v>
      </c>
      <c r="K105" s="73" t="s">
        <v>78</v>
      </c>
    </row>
    <row r="106" spans="1:11">
      <c r="A106" s="71" t="s">
        <v>16</v>
      </c>
      <c r="B106" s="66" t="s">
        <v>3</v>
      </c>
      <c r="C106" s="71" t="s">
        <v>4</v>
      </c>
      <c r="D106" s="74" t="s">
        <v>41</v>
      </c>
      <c r="E106" s="68">
        <v>23.63</v>
      </c>
      <c r="F106" s="69">
        <v>4.0034639847841715</v>
      </c>
      <c r="G106" s="69">
        <v>6.218</v>
      </c>
      <c r="H106" s="69">
        <v>-19.914999999999999</v>
      </c>
      <c r="I106" s="73">
        <v>4.0148357552956773</v>
      </c>
      <c r="J106" s="73">
        <v>6.1459999999999999</v>
      </c>
      <c r="K106" s="73">
        <v>-18.886499999999998</v>
      </c>
    </row>
    <row r="107" spans="1:11">
      <c r="A107" s="71" t="s">
        <v>16</v>
      </c>
      <c r="B107" s="66" t="s">
        <v>3</v>
      </c>
      <c r="C107" s="71" t="s">
        <v>4</v>
      </c>
      <c r="D107" s="74" t="s">
        <v>26</v>
      </c>
      <c r="E107" s="68">
        <v>47.12</v>
      </c>
      <c r="F107" s="69">
        <v>3.8713138602123416</v>
      </c>
      <c r="G107" s="69">
        <v>5.7085000000000008</v>
      </c>
      <c r="H107" s="69">
        <v>-16.404999999999998</v>
      </c>
      <c r="I107" s="73">
        <v>3.9334973275365024</v>
      </c>
      <c r="J107" s="73">
        <v>6.9434999999999993</v>
      </c>
      <c r="K107" s="73">
        <v>-18.604499999999998</v>
      </c>
    </row>
    <row r="108" spans="1:11">
      <c r="A108" s="71" t="s">
        <v>16</v>
      </c>
      <c r="B108" s="66" t="s">
        <v>3</v>
      </c>
      <c r="C108" s="71" t="s">
        <v>4</v>
      </c>
      <c r="D108" s="74" t="s">
        <v>26</v>
      </c>
      <c r="E108" s="68">
        <v>45.93</v>
      </c>
      <c r="F108" s="69">
        <v>4.0419272486502775</v>
      </c>
      <c r="G108" s="69">
        <v>5.7025000000000006</v>
      </c>
      <c r="H108" s="69">
        <v>-19.991999999999997</v>
      </c>
      <c r="I108" s="73">
        <v>3.9157815505877065</v>
      </c>
      <c r="J108" s="73">
        <v>6.8515000000000006</v>
      </c>
      <c r="K108" s="73">
        <v>-18.734499999999997</v>
      </c>
    </row>
    <row r="109" spans="1:11">
      <c r="A109" s="71" t="s">
        <v>16</v>
      </c>
      <c r="B109" s="66" t="s">
        <v>3</v>
      </c>
      <c r="C109" s="71" t="s">
        <v>4</v>
      </c>
      <c r="D109" s="74" t="s">
        <v>26</v>
      </c>
      <c r="E109" s="68">
        <v>48.43</v>
      </c>
      <c r="F109" s="69">
        <v>3.9129489073399193</v>
      </c>
      <c r="G109" s="69">
        <v>6.08</v>
      </c>
      <c r="H109" s="69">
        <v>-18.491</v>
      </c>
      <c r="I109" s="73">
        <v>3.87950143551963</v>
      </c>
      <c r="J109" s="73">
        <v>6.9014999999999995</v>
      </c>
      <c r="K109" s="73">
        <v>-18.8645</v>
      </c>
    </row>
    <row r="110" spans="1:11">
      <c r="A110" s="71" t="s">
        <v>16</v>
      </c>
      <c r="B110" s="66" t="s">
        <v>3</v>
      </c>
      <c r="C110" s="71" t="s">
        <v>4</v>
      </c>
      <c r="D110" s="74" t="s">
        <v>26</v>
      </c>
      <c r="E110" s="68">
        <v>40.57</v>
      </c>
      <c r="F110" s="69">
        <v>3.8895651282354025</v>
      </c>
      <c r="G110" s="69">
        <v>5.6400000000000006</v>
      </c>
      <c r="H110" s="69">
        <v>-18.54</v>
      </c>
      <c r="I110" s="73">
        <v>3.8166402949724549</v>
      </c>
      <c r="J110" s="73">
        <v>6.4035000000000002</v>
      </c>
      <c r="K110" s="73">
        <v>-18.8765</v>
      </c>
    </row>
    <row r="111" spans="1:11">
      <c r="A111" s="71" t="s">
        <v>16</v>
      </c>
      <c r="B111" s="66" t="s">
        <v>3</v>
      </c>
      <c r="C111" s="71" t="s">
        <v>4</v>
      </c>
      <c r="D111" s="67" t="s">
        <v>33</v>
      </c>
      <c r="E111" s="68">
        <v>51.38</v>
      </c>
      <c r="F111" s="69">
        <v>4.0122026787705165</v>
      </c>
      <c r="G111" s="69">
        <v>7.8964999999999996</v>
      </c>
      <c r="H111" s="69">
        <v>-19.686999999999998</v>
      </c>
      <c r="I111" s="73">
        <v>3.8957396631303691</v>
      </c>
      <c r="J111" s="73">
        <v>8.7700000000000014</v>
      </c>
      <c r="K111" s="73">
        <v>-19.630499999999998</v>
      </c>
    </row>
    <row r="112" spans="1:11">
      <c r="A112" s="71" t="s">
        <v>16</v>
      </c>
      <c r="B112" s="66" t="s">
        <v>3</v>
      </c>
      <c r="C112" s="71" t="s">
        <v>4</v>
      </c>
      <c r="D112" s="74" t="s">
        <v>37</v>
      </c>
      <c r="E112" s="68">
        <v>34.18</v>
      </c>
      <c r="F112" s="69">
        <v>4.6957904664462724</v>
      </c>
      <c r="G112" s="69">
        <v>5.6989999999999998</v>
      </c>
      <c r="H112" s="69">
        <v>-20.336999999999996</v>
      </c>
      <c r="I112" s="73">
        <v>3.8677149878438768</v>
      </c>
      <c r="J112" s="73">
        <v>6.3269999999999991</v>
      </c>
      <c r="K112" s="73">
        <v>-18.858499999999999</v>
      </c>
    </row>
    <row r="113" spans="1:11">
      <c r="A113" s="71" t="s">
        <v>16</v>
      </c>
      <c r="B113" s="66" t="s">
        <v>3</v>
      </c>
      <c r="C113" s="71" t="s">
        <v>4</v>
      </c>
      <c r="D113" s="67" t="s">
        <v>42</v>
      </c>
      <c r="E113" s="68">
        <v>41.93</v>
      </c>
      <c r="F113" s="69">
        <v>3.8367092313518589</v>
      </c>
      <c r="G113" s="69">
        <v>7.23</v>
      </c>
      <c r="H113" s="69">
        <v>-20.053999999999998</v>
      </c>
      <c r="I113" s="73">
        <v>3.8750853969477101</v>
      </c>
      <c r="J113" s="73">
        <v>7.9195000000000002</v>
      </c>
      <c r="K113" s="73">
        <v>-19.6235</v>
      </c>
    </row>
    <row r="114" spans="1:11">
      <c r="A114" s="71" t="s">
        <v>17</v>
      </c>
      <c r="B114" s="66" t="s">
        <v>3</v>
      </c>
      <c r="C114" s="71" t="s">
        <v>4</v>
      </c>
      <c r="D114" s="74" t="s">
        <v>41</v>
      </c>
      <c r="E114" s="68">
        <v>26.04</v>
      </c>
      <c r="F114" s="69">
        <v>3.9923729293265784</v>
      </c>
      <c r="G114" s="69">
        <v>6.6080000000000005</v>
      </c>
      <c r="H114" s="69">
        <v>-19.893000000000001</v>
      </c>
      <c r="I114" s="73">
        <v>3.8808566330052905</v>
      </c>
      <c r="J114" s="73">
        <v>7.5724999999999989</v>
      </c>
      <c r="K114" s="73">
        <v>-19.405000000000001</v>
      </c>
    </row>
    <row r="115" spans="1:11">
      <c r="A115" s="71" t="s">
        <v>17</v>
      </c>
      <c r="B115" s="66" t="s">
        <v>3</v>
      </c>
      <c r="C115" s="71" t="s">
        <v>4</v>
      </c>
      <c r="D115" s="74" t="s">
        <v>41</v>
      </c>
      <c r="E115" s="68">
        <v>18.22</v>
      </c>
      <c r="F115" s="69">
        <v>3.9809901273786452</v>
      </c>
      <c r="G115" s="69">
        <v>5.9960000000000004</v>
      </c>
      <c r="H115" s="69">
        <v>-19.750999999999998</v>
      </c>
      <c r="I115" s="73">
        <v>3.8600282816940297</v>
      </c>
      <c r="J115" s="73">
        <v>6.8314999999999992</v>
      </c>
      <c r="K115" s="73">
        <v>-19.390999999999998</v>
      </c>
    </row>
    <row r="116" spans="1:11">
      <c r="A116" s="71" t="s">
        <v>17</v>
      </c>
      <c r="B116" s="66" t="s">
        <v>3</v>
      </c>
      <c r="C116" s="71" t="s">
        <v>4</v>
      </c>
      <c r="D116" s="74" t="s">
        <v>26</v>
      </c>
      <c r="E116" s="68">
        <v>34.18</v>
      </c>
      <c r="F116" s="69">
        <v>3.9599300842618868</v>
      </c>
      <c r="G116" s="69">
        <v>5.1079999999999997</v>
      </c>
      <c r="H116" s="69">
        <v>-18.893000000000001</v>
      </c>
      <c r="I116" s="73">
        <v>3.9398233455097782</v>
      </c>
      <c r="J116" s="73">
        <v>5.6554999999999991</v>
      </c>
      <c r="K116" s="73">
        <v>-18.295999999999999</v>
      </c>
    </row>
    <row r="117" spans="1:11">
      <c r="A117" s="71" t="s">
        <v>17</v>
      </c>
      <c r="B117" s="66" t="s">
        <v>3</v>
      </c>
      <c r="C117" s="71" t="s">
        <v>4</v>
      </c>
      <c r="D117" s="74" t="s">
        <v>26</v>
      </c>
      <c r="E117" s="68">
        <v>31.37</v>
      </c>
      <c r="F117" s="69">
        <v>3.8814617568221004</v>
      </c>
      <c r="G117" s="69">
        <v>4.9340000000000002</v>
      </c>
      <c r="H117" s="69">
        <v>-19.236999999999998</v>
      </c>
      <c r="I117" s="73">
        <v>3.8839723082306583</v>
      </c>
      <c r="J117" s="73">
        <v>6.0765000000000002</v>
      </c>
      <c r="K117" s="73">
        <v>-18.928000000000001</v>
      </c>
    </row>
    <row r="118" spans="1:11">
      <c r="A118" s="71" t="s">
        <v>17</v>
      </c>
      <c r="B118" s="66" t="s">
        <v>3</v>
      </c>
      <c r="C118" s="71" t="s">
        <v>4</v>
      </c>
      <c r="D118" s="74" t="s">
        <v>26</v>
      </c>
      <c r="E118" s="68">
        <v>27.73</v>
      </c>
      <c r="F118" s="69">
        <v>3.8521842308134517</v>
      </c>
      <c r="G118" s="69">
        <v>5.3890000000000002</v>
      </c>
      <c r="H118" s="69">
        <v>-18.54</v>
      </c>
      <c r="I118" s="73">
        <v>3.9307419388660976</v>
      </c>
      <c r="J118" s="73">
        <v>5.9944999999999995</v>
      </c>
      <c r="K118" s="73">
        <v>-18.724</v>
      </c>
    </row>
    <row r="119" spans="1:11">
      <c r="A119" s="71" t="s">
        <v>17</v>
      </c>
      <c r="B119" s="66" t="s">
        <v>3</v>
      </c>
      <c r="C119" s="71" t="s">
        <v>4</v>
      </c>
      <c r="D119" s="74" t="s">
        <v>31</v>
      </c>
      <c r="E119" s="68">
        <v>23.9</v>
      </c>
      <c r="F119" s="69">
        <v>4.2336772166602898</v>
      </c>
      <c r="G119" s="69">
        <v>6.4970000000000017</v>
      </c>
      <c r="H119" s="69">
        <v>-19.283000000000001</v>
      </c>
      <c r="I119" s="73">
        <v>3.9548906716789483</v>
      </c>
      <c r="J119" s="73">
        <v>6.6584999999999992</v>
      </c>
      <c r="K119" s="73">
        <v>-18.923000000000002</v>
      </c>
    </row>
    <row r="120" spans="1:11">
      <c r="A120" s="71" t="s">
        <v>17</v>
      </c>
      <c r="B120" s="66" t="s">
        <v>3</v>
      </c>
      <c r="C120" s="71" t="s">
        <v>4</v>
      </c>
      <c r="D120" s="74" t="s">
        <v>34</v>
      </c>
      <c r="E120" s="68">
        <v>19.600000000000001</v>
      </c>
      <c r="F120" s="69">
        <v>3.939540052223713</v>
      </c>
      <c r="G120" s="69">
        <v>5.3980000000000006</v>
      </c>
      <c r="H120" s="69">
        <v>-18.817</v>
      </c>
      <c r="I120" s="73">
        <v>3.9331786976448035</v>
      </c>
      <c r="J120" s="73">
        <v>5.9794999999999989</v>
      </c>
      <c r="K120" s="73">
        <v>-18.866</v>
      </c>
    </row>
    <row r="121" spans="1:11">
      <c r="A121" s="71" t="s">
        <v>17</v>
      </c>
      <c r="B121" s="66" t="s">
        <v>3</v>
      </c>
      <c r="C121" s="71" t="s">
        <v>4</v>
      </c>
      <c r="D121" s="74" t="s">
        <v>34</v>
      </c>
      <c r="E121" s="68">
        <v>18.05</v>
      </c>
      <c r="F121" s="69">
        <v>3.9571530209983727</v>
      </c>
      <c r="G121" s="69">
        <v>5.4375</v>
      </c>
      <c r="H121" s="69">
        <v>-18.72</v>
      </c>
      <c r="I121" s="73">
        <v>3.9512069057643107</v>
      </c>
      <c r="J121" s="73">
        <v>6.1359999999999983</v>
      </c>
      <c r="K121" s="73">
        <v>-19.029999999999998</v>
      </c>
    </row>
    <row r="122" spans="1:11">
      <c r="A122" s="71" t="s">
        <v>17</v>
      </c>
      <c r="B122" s="66" t="s">
        <v>3</v>
      </c>
      <c r="C122" s="71" t="s">
        <v>4</v>
      </c>
      <c r="D122" s="74" t="s">
        <v>34</v>
      </c>
      <c r="E122" s="68">
        <v>23.42</v>
      </c>
      <c r="F122" s="69">
        <v>3.9672462245970714</v>
      </c>
      <c r="G122" s="69">
        <v>7.1220000000000017</v>
      </c>
      <c r="H122" s="69">
        <v>-20.201000000000001</v>
      </c>
      <c r="I122" s="73">
        <v>3.9537577480073178</v>
      </c>
      <c r="J122" s="73">
        <v>7.6755000000000004</v>
      </c>
      <c r="K122" s="73">
        <v>-19.430999999999997</v>
      </c>
    </row>
    <row r="123" spans="1:11">
      <c r="A123" s="71" t="s">
        <v>17</v>
      </c>
      <c r="B123" s="66" t="s">
        <v>3</v>
      </c>
      <c r="C123" s="71" t="s">
        <v>4</v>
      </c>
      <c r="D123" s="74" t="s">
        <v>34</v>
      </c>
      <c r="E123" s="68">
        <v>20.03</v>
      </c>
      <c r="F123" s="69">
        <v>3.9624840028892012</v>
      </c>
      <c r="G123" s="69">
        <v>5.4980000000000002</v>
      </c>
      <c r="H123" s="69">
        <v>-19.003</v>
      </c>
      <c r="I123" s="73">
        <v>3.9713535020181343</v>
      </c>
      <c r="J123" s="73">
        <v>6.2555000000000005</v>
      </c>
      <c r="K123" s="73">
        <v>-18.986000000000001</v>
      </c>
    </row>
    <row r="124" spans="1:11">
      <c r="A124" s="71" t="s">
        <v>17</v>
      </c>
      <c r="B124" s="66" t="s">
        <v>3</v>
      </c>
      <c r="C124" s="71" t="s">
        <v>4</v>
      </c>
      <c r="D124" s="74" t="s">
        <v>44</v>
      </c>
      <c r="E124" s="68">
        <v>23.25</v>
      </c>
      <c r="F124" s="69">
        <v>3.8635426321922091</v>
      </c>
      <c r="G124" s="69">
        <v>5.1295000000000002</v>
      </c>
      <c r="H124" s="69">
        <v>-19.954999999999998</v>
      </c>
      <c r="I124" s="73">
        <v>3.900417508540404</v>
      </c>
      <c r="J124" s="73">
        <v>5.714999999999999</v>
      </c>
      <c r="K124" s="73">
        <v>-19.702999999999996</v>
      </c>
    </row>
    <row r="125" spans="1:11">
      <c r="A125" s="71" t="s">
        <v>17</v>
      </c>
      <c r="B125" s="66" t="s">
        <v>3</v>
      </c>
      <c r="C125" s="71" t="s">
        <v>4</v>
      </c>
      <c r="D125" s="74" t="s">
        <v>29</v>
      </c>
      <c r="E125" s="68">
        <v>20.21</v>
      </c>
      <c r="F125" s="69">
        <v>3.9886477505291329</v>
      </c>
      <c r="G125" s="69">
        <v>3.7724999999999995</v>
      </c>
      <c r="H125" s="69">
        <v>-19.928999999999998</v>
      </c>
      <c r="I125" s="73">
        <v>3.7237031075340821</v>
      </c>
      <c r="J125" s="73">
        <v>3.9409999999999998</v>
      </c>
      <c r="K125" s="73">
        <v>-18.067999999999998</v>
      </c>
    </row>
    <row r="126" spans="1:11">
      <c r="A126" s="71" t="s">
        <v>17</v>
      </c>
      <c r="B126" s="66" t="s">
        <v>3</v>
      </c>
      <c r="C126" s="71" t="s">
        <v>4</v>
      </c>
      <c r="D126" s="74" t="s">
        <v>45</v>
      </c>
      <c r="E126" s="68">
        <v>18.100000000000001</v>
      </c>
      <c r="F126" s="69">
        <v>4.1116816915871706</v>
      </c>
      <c r="G126" s="69">
        <v>2.8264999999999998</v>
      </c>
      <c r="H126" s="69">
        <v>-18.729999999999997</v>
      </c>
      <c r="I126" s="73">
        <v>3.8772058911278395</v>
      </c>
      <c r="J126" s="73">
        <v>3.2109999999999994</v>
      </c>
      <c r="K126" s="73">
        <v>-18.812999999999999</v>
      </c>
    </row>
    <row r="127" spans="1:11">
      <c r="A127" s="71" t="s">
        <v>17</v>
      </c>
      <c r="B127" s="66" t="s">
        <v>3</v>
      </c>
      <c r="C127" s="71" t="s">
        <v>4</v>
      </c>
      <c r="D127" s="74" t="s">
        <v>43</v>
      </c>
      <c r="E127" s="68">
        <v>34.24</v>
      </c>
      <c r="F127" s="69">
        <v>4.0985513456537204</v>
      </c>
      <c r="G127" s="69">
        <v>5.54</v>
      </c>
      <c r="H127" s="69">
        <v>-18.658000000000001</v>
      </c>
      <c r="I127" s="73">
        <v>3.8908735962998917</v>
      </c>
      <c r="J127" s="73">
        <v>6.0874999999999995</v>
      </c>
      <c r="K127" s="73">
        <v>-18.252000000000002</v>
      </c>
    </row>
    <row r="128" spans="1:11">
      <c r="A128" s="71" t="s">
        <v>18</v>
      </c>
      <c r="B128" s="66" t="s">
        <v>3</v>
      </c>
      <c r="C128" s="71" t="s">
        <v>4</v>
      </c>
      <c r="D128" s="74" t="s">
        <v>26</v>
      </c>
      <c r="E128" s="68">
        <v>42.31</v>
      </c>
      <c r="F128" s="69">
        <v>3.7702294342560321</v>
      </c>
      <c r="G128" s="69">
        <v>4.7669999999999995</v>
      </c>
      <c r="H128" s="69">
        <v>-18.756999999999998</v>
      </c>
      <c r="I128" s="73">
        <v>3.8162936625157964</v>
      </c>
      <c r="J128" s="73">
        <v>5.5484999999999998</v>
      </c>
      <c r="K128" s="73">
        <v>-18.040999999999997</v>
      </c>
    </row>
    <row r="129" spans="1:11">
      <c r="A129" s="71" t="s">
        <v>18</v>
      </c>
      <c r="B129" s="66" t="s">
        <v>3</v>
      </c>
      <c r="C129" s="71" t="s">
        <v>4</v>
      </c>
      <c r="D129" s="74" t="s">
        <v>34</v>
      </c>
      <c r="E129" s="68">
        <v>25.47</v>
      </c>
      <c r="F129" s="69">
        <v>3.8332157419220576</v>
      </c>
      <c r="G129" s="69">
        <v>5.8730000000000002</v>
      </c>
      <c r="H129" s="69">
        <v>-20.021000000000001</v>
      </c>
      <c r="I129" s="73">
        <v>3.8443119312147815</v>
      </c>
      <c r="J129" s="73">
        <v>6.7694999999999999</v>
      </c>
      <c r="K129" s="73">
        <v>-19.359000000000002</v>
      </c>
    </row>
    <row r="130" spans="1:11">
      <c r="A130" s="71" t="s">
        <v>18</v>
      </c>
      <c r="B130" s="66" t="s">
        <v>3</v>
      </c>
      <c r="C130" s="71" t="s">
        <v>4</v>
      </c>
      <c r="D130" s="67" t="s">
        <v>44</v>
      </c>
      <c r="E130" s="68">
        <v>41.43</v>
      </c>
      <c r="F130" s="69">
        <v>3.8686738980628674</v>
      </c>
      <c r="G130" s="69">
        <v>5.8270000000000008</v>
      </c>
      <c r="H130" s="69">
        <v>-18.829000000000001</v>
      </c>
      <c r="I130" s="73">
        <v>3.9534029730304283</v>
      </c>
      <c r="J130" s="73">
        <v>6.7295000000000007</v>
      </c>
      <c r="K130" s="73">
        <v>-18.262</v>
      </c>
    </row>
    <row r="131" spans="1:11">
      <c r="A131" s="71" t="s">
        <v>18</v>
      </c>
      <c r="B131" s="66" t="s">
        <v>3</v>
      </c>
      <c r="C131" s="71" t="s">
        <v>4</v>
      </c>
      <c r="D131" s="74" t="s">
        <v>35</v>
      </c>
      <c r="E131" s="68">
        <v>48.66</v>
      </c>
      <c r="F131" s="69">
        <v>3.9450680596471783</v>
      </c>
      <c r="G131" s="69">
        <v>7.8410000000000002</v>
      </c>
      <c r="H131" s="69">
        <v>-19.550999999999998</v>
      </c>
      <c r="I131" s="73">
        <v>3.7743891976843731</v>
      </c>
      <c r="J131" s="73">
        <v>8.2330000000000005</v>
      </c>
      <c r="K131" s="73">
        <v>-18.859499999999997</v>
      </c>
    </row>
    <row r="132" spans="1:11">
      <c r="A132" s="71" t="s">
        <v>18</v>
      </c>
      <c r="B132" s="66" t="s">
        <v>3</v>
      </c>
      <c r="C132" s="71" t="s">
        <v>4</v>
      </c>
      <c r="D132" s="74" t="s">
        <v>35</v>
      </c>
      <c r="E132" s="68">
        <v>46.44</v>
      </c>
      <c r="F132" s="69">
        <v>3.8256200735847776</v>
      </c>
      <c r="G132" s="69">
        <v>6.8590000000000009</v>
      </c>
      <c r="H132" s="69">
        <v>-19.461999999999996</v>
      </c>
      <c r="I132" s="73">
        <v>3.8769752422513277</v>
      </c>
      <c r="J132" s="73">
        <v>7.6164999999999994</v>
      </c>
      <c r="K132" s="73">
        <v>-18.997</v>
      </c>
    </row>
    <row r="133" spans="1:11">
      <c r="A133" s="71" t="s">
        <v>19</v>
      </c>
      <c r="B133" s="66" t="s">
        <v>3</v>
      </c>
      <c r="C133" s="71" t="s">
        <v>4</v>
      </c>
      <c r="D133" s="74" t="s">
        <v>41</v>
      </c>
      <c r="E133" s="75">
        <v>21.22</v>
      </c>
      <c r="F133" s="69">
        <v>3.9546954161739443</v>
      </c>
      <c r="G133" s="69">
        <v>5.7660000000000018</v>
      </c>
      <c r="H133" s="69">
        <v>-19.277499999999996</v>
      </c>
      <c r="I133" s="73">
        <v>3.88332997245959</v>
      </c>
      <c r="J133" s="73">
        <v>6.2815000000000003</v>
      </c>
      <c r="K133" s="73">
        <v>-18.729499999999998</v>
      </c>
    </row>
    <row r="134" spans="1:11">
      <c r="A134" s="71" t="s">
        <v>19</v>
      </c>
      <c r="B134" s="66" t="s">
        <v>3</v>
      </c>
      <c r="C134" s="71" t="s">
        <v>4</v>
      </c>
      <c r="D134" s="74" t="s">
        <v>34</v>
      </c>
      <c r="E134" s="75">
        <v>18.79</v>
      </c>
      <c r="F134" s="69">
        <v>4.0003757026355293</v>
      </c>
      <c r="G134" s="69">
        <v>5.6630000000000003</v>
      </c>
      <c r="H134" s="69">
        <v>-19.049499999999998</v>
      </c>
      <c r="I134" s="73">
        <v>3.9741654345048683</v>
      </c>
      <c r="J134" s="73">
        <v>5.9795000000000007</v>
      </c>
      <c r="K134" s="73">
        <v>-18.369499999999999</v>
      </c>
    </row>
    <row r="135" spans="1:11">
      <c r="A135" s="71" t="s">
        <v>19</v>
      </c>
      <c r="B135" s="66" t="s">
        <v>3</v>
      </c>
      <c r="C135" s="71" t="s">
        <v>4</v>
      </c>
      <c r="D135" s="74" t="s">
        <v>34</v>
      </c>
      <c r="E135" s="75">
        <v>19.28</v>
      </c>
      <c r="F135" s="69">
        <v>3.9532754979547939</v>
      </c>
      <c r="G135" s="69">
        <v>5.145999999999999</v>
      </c>
      <c r="H135" s="69">
        <v>-19.021499999999996</v>
      </c>
      <c r="I135" s="73">
        <v>3.9419494716835346</v>
      </c>
      <c r="J135" s="73">
        <v>5.6345000000000001</v>
      </c>
      <c r="K135" s="73">
        <v>-18.086500000000001</v>
      </c>
    </row>
    <row r="136" spans="1:11">
      <c r="A136" s="71" t="s">
        <v>19</v>
      </c>
      <c r="B136" s="66" t="s">
        <v>3</v>
      </c>
      <c r="C136" s="71" t="s">
        <v>4</v>
      </c>
      <c r="D136" s="74" t="s">
        <v>46</v>
      </c>
      <c r="E136" s="75">
        <v>25.89</v>
      </c>
      <c r="F136" s="69">
        <v>3.9387296864158503</v>
      </c>
      <c r="G136" s="69">
        <v>4.5424999999999995</v>
      </c>
      <c r="H136" s="69">
        <v>-19.003500000000003</v>
      </c>
      <c r="I136" s="73">
        <v>3.8868290060847426</v>
      </c>
      <c r="J136" s="73">
        <v>4.8955000000000011</v>
      </c>
      <c r="K136" s="73">
        <v>-18.862499999999997</v>
      </c>
    </row>
    <row r="137" spans="1:11">
      <c r="A137" s="71" t="s">
        <v>19</v>
      </c>
      <c r="B137" s="66" t="s">
        <v>3</v>
      </c>
      <c r="C137" s="71" t="s">
        <v>4</v>
      </c>
      <c r="D137" s="74" t="s">
        <v>39</v>
      </c>
      <c r="E137" s="75">
        <v>25.94</v>
      </c>
      <c r="F137" s="69">
        <v>3.9326535975026862</v>
      </c>
      <c r="G137" s="69">
        <v>4.7874999999999988</v>
      </c>
      <c r="H137" s="69">
        <v>-18.558499999999999</v>
      </c>
      <c r="I137" s="73">
        <v>3.9332708750229322</v>
      </c>
      <c r="J137" s="73">
        <v>5.2824999999999998</v>
      </c>
      <c r="K137" s="73">
        <v>-18.487499999999997</v>
      </c>
    </row>
    <row r="138" spans="1:11">
      <c r="A138" s="71" t="s">
        <v>19</v>
      </c>
      <c r="B138" s="66" t="s">
        <v>3</v>
      </c>
      <c r="C138" s="71" t="s">
        <v>4</v>
      </c>
      <c r="D138" s="74" t="s">
        <v>35</v>
      </c>
      <c r="E138" s="75">
        <v>26.98</v>
      </c>
      <c r="F138" s="69">
        <v>3.9229840481413896</v>
      </c>
      <c r="G138" s="69">
        <v>6.2970000000000006</v>
      </c>
      <c r="H138" s="69">
        <v>-20.1355</v>
      </c>
      <c r="I138" s="73">
        <v>3.8790073687659539</v>
      </c>
      <c r="J138" s="73">
        <v>6.6845000000000008</v>
      </c>
      <c r="K138" s="73">
        <v>-18.762499999999999</v>
      </c>
    </row>
    <row r="139" spans="1:11">
      <c r="A139" s="71" t="s">
        <v>19</v>
      </c>
      <c r="B139" s="66" t="s">
        <v>3</v>
      </c>
      <c r="C139" s="71" t="s">
        <v>4</v>
      </c>
      <c r="D139" s="74" t="s">
        <v>35</v>
      </c>
      <c r="E139" s="75">
        <v>48.12</v>
      </c>
      <c r="F139" s="69">
        <v>3.7881739179964504</v>
      </c>
      <c r="G139" s="69">
        <v>7.4284999999999997</v>
      </c>
      <c r="H139" s="69">
        <v>-20.337499999999999</v>
      </c>
      <c r="I139" s="73">
        <v>3.8278307011846753</v>
      </c>
      <c r="J139" s="73">
        <v>8.1215000000000011</v>
      </c>
      <c r="K139" s="73">
        <v>-20.215499999999999</v>
      </c>
    </row>
    <row r="140" spans="1:11">
      <c r="A140" s="71" t="s">
        <v>19</v>
      </c>
      <c r="B140" s="66" t="s">
        <v>3</v>
      </c>
      <c r="C140" s="71" t="s">
        <v>4</v>
      </c>
      <c r="D140" s="74" t="s">
        <v>43</v>
      </c>
      <c r="E140" s="75">
        <v>25.46</v>
      </c>
      <c r="F140" s="69">
        <v>3.9315243375305147</v>
      </c>
      <c r="G140" s="69">
        <v>4.4719999999999995</v>
      </c>
      <c r="H140" s="69">
        <v>-18.832499999999996</v>
      </c>
      <c r="I140" s="73">
        <v>3.8503644720339598</v>
      </c>
      <c r="J140" s="73">
        <v>4.8685</v>
      </c>
      <c r="K140" s="73">
        <v>-17.957999999999998</v>
      </c>
    </row>
    <row r="141" spans="1:11">
      <c r="A141" s="71" t="s">
        <v>21</v>
      </c>
      <c r="B141" s="66" t="s">
        <v>3</v>
      </c>
      <c r="C141" s="71" t="s">
        <v>4</v>
      </c>
      <c r="D141" s="74" t="s">
        <v>41</v>
      </c>
      <c r="E141" s="75">
        <v>20.3</v>
      </c>
      <c r="F141" s="69">
        <v>3.8916514703739651</v>
      </c>
      <c r="G141" s="69">
        <v>6.2700000000000014</v>
      </c>
      <c r="H141" s="69">
        <v>-19.945499999999999</v>
      </c>
      <c r="I141" s="73">
        <v>3.9025143701048566</v>
      </c>
      <c r="J141" s="73">
        <v>6.9359999999999991</v>
      </c>
      <c r="K141" s="73">
        <v>-19.878999999999998</v>
      </c>
    </row>
    <row r="142" spans="1:11">
      <c r="A142" s="71" t="s">
        <v>21</v>
      </c>
      <c r="B142" s="66" t="s">
        <v>3</v>
      </c>
      <c r="C142" s="71" t="s">
        <v>4</v>
      </c>
      <c r="D142" s="74" t="s">
        <v>41</v>
      </c>
      <c r="E142" s="75">
        <v>15.64</v>
      </c>
      <c r="F142" s="69">
        <v>3.9801415551388839</v>
      </c>
      <c r="G142" s="69">
        <v>6.3950000000000014</v>
      </c>
      <c r="H142" s="69">
        <v>-21.3095</v>
      </c>
      <c r="I142" s="73">
        <v>3.9502508888444381</v>
      </c>
      <c r="J142" s="73">
        <v>6.7019999999999991</v>
      </c>
      <c r="K142" s="73">
        <v>-20.521999999999998</v>
      </c>
    </row>
    <row r="143" spans="1:11">
      <c r="A143" s="71" t="s">
        <v>21</v>
      </c>
      <c r="B143" s="66" t="s">
        <v>3</v>
      </c>
      <c r="C143" s="71" t="s">
        <v>4</v>
      </c>
      <c r="D143" s="74" t="s">
        <v>26</v>
      </c>
      <c r="E143" s="75">
        <v>57.64</v>
      </c>
      <c r="F143" s="69">
        <v>3.8832452260439698</v>
      </c>
      <c r="G143" s="69">
        <v>5.7600000000000007</v>
      </c>
      <c r="H143" s="69">
        <v>-19.258499999999998</v>
      </c>
      <c r="I143" s="73">
        <v>3.9037615402216388</v>
      </c>
      <c r="J143" s="73">
        <v>6.1659999999999995</v>
      </c>
      <c r="K143" s="73">
        <v>-18.568999999999996</v>
      </c>
    </row>
    <row r="144" spans="1:11">
      <c r="A144" s="71" t="s">
        <v>21</v>
      </c>
      <c r="B144" s="66" t="s">
        <v>3</v>
      </c>
      <c r="C144" s="71" t="s">
        <v>4</v>
      </c>
      <c r="D144" s="74" t="s">
        <v>31</v>
      </c>
      <c r="E144" s="75">
        <v>43.47</v>
      </c>
      <c r="F144" s="69">
        <v>3.9183140056820478</v>
      </c>
      <c r="G144" s="69">
        <v>7.543000000000001</v>
      </c>
      <c r="H144" s="69">
        <v>-19.868499999999997</v>
      </c>
      <c r="I144" s="73">
        <v>3.9157873859135726</v>
      </c>
      <c r="J144" s="73">
        <v>8.2070000000000007</v>
      </c>
      <c r="K144" s="73">
        <v>-19.820999999999998</v>
      </c>
    </row>
    <row r="145" spans="1:11">
      <c r="A145" s="71" t="s">
        <v>21</v>
      </c>
      <c r="B145" s="66" t="s">
        <v>3</v>
      </c>
      <c r="C145" s="71" t="s">
        <v>4</v>
      </c>
      <c r="D145" s="74" t="s">
        <v>47</v>
      </c>
      <c r="E145" s="75">
        <v>85.33</v>
      </c>
      <c r="F145" s="69">
        <v>3.780613555491326</v>
      </c>
      <c r="G145" s="69">
        <v>6.5400000000000009</v>
      </c>
      <c r="H145" s="69">
        <v>-19.261499999999998</v>
      </c>
      <c r="I145" s="73">
        <v>3.8712170772721364</v>
      </c>
      <c r="J145" s="73">
        <v>6.9289999999999994</v>
      </c>
      <c r="K145" s="73">
        <v>-19.389999999999997</v>
      </c>
    </row>
    <row r="146" spans="1:11">
      <c r="A146" s="71" t="s">
        <v>21</v>
      </c>
      <c r="B146" s="66" t="s">
        <v>3</v>
      </c>
      <c r="C146" s="71" t="s">
        <v>4</v>
      </c>
      <c r="D146" s="74" t="s">
        <v>48</v>
      </c>
      <c r="E146" s="68">
        <v>42.74</v>
      </c>
      <c r="F146" s="69">
        <v>3.8486947759259866</v>
      </c>
      <c r="G146" s="69">
        <v>7.5179999999999998</v>
      </c>
      <c r="H146" s="69">
        <v>-20.110500000000002</v>
      </c>
      <c r="I146" s="73">
        <v>3.8778256474857695</v>
      </c>
      <c r="J146" s="73">
        <v>8.1059999999999999</v>
      </c>
      <c r="K146" s="73">
        <v>-20.972999999999999</v>
      </c>
    </row>
    <row r="147" spans="1:11">
      <c r="A147" s="71" t="s">
        <v>21</v>
      </c>
      <c r="B147" s="66" t="s">
        <v>3</v>
      </c>
      <c r="C147" s="71" t="s">
        <v>4</v>
      </c>
      <c r="D147" s="74" t="s">
        <v>49</v>
      </c>
      <c r="E147" s="75">
        <v>32.1</v>
      </c>
      <c r="F147" s="69">
        <v>3.8438838029106677</v>
      </c>
      <c r="G147" s="69">
        <v>5.0929999999999991</v>
      </c>
      <c r="H147" s="69">
        <v>-20.355499999999999</v>
      </c>
      <c r="I147" s="73">
        <v>3.8895033326163762</v>
      </c>
      <c r="J147" s="73">
        <v>5.9210000000000003</v>
      </c>
      <c r="K147" s="73">
        <v>-19.838999999999999</v>
      </c>
    </row>
    <row r="148" spans="1:11">
      <c r="A148" s="71" t="s">
        <v>21</v>
      </c>
      <c r="B148" s="66" t="s">
        <v>3</v>
      </c>
      <c r="C148" s="71" t="s">
        <v>4</v>
      </c>
      <c r="D148" s="74" t="s">
        <v>35</v>
      </c>
      <c r="E148" s="68">
        <v>53.82</v>
      </c>
      <c r="F148" s="69">
        <v>3.781851505141161</v>
      </c>
      <c r="G148" s="69">
        <v>7.48</v>
      </c>
      <c r="H148" s="69">
        <v>-19.435499999999998</v>
      </c>
      <c r="I148" s="73">
        <v>3.8746056014715662</v>
      </c>
      <c r="J148" s="73">
        <v>8.2540000000000013</v>
      </c>
      <c r="K148" s="73">
        <v>-20.015999999999998</v>
      </c>
    </row>
    <row r="149" spans="1:11">
      <c r="A149" s="71" t="s">
        <v>21</v>
      </c>
      <c r="B149" s="66" t="s">
        <v>3</v>
      </c>
      <c r="C149" s="71" t="s">
        <v>4</v>
      </c>
      <c r="D149" s="74" t="s">
        <v>35</v>
      </c>
      <c r="E149" s="75">
        <v>48.83</v>
      </c>
      <c r="F149" s="69">
        <v>3.8055659139519133</v>
      </c>
      <c r="G149" s="69">
        <v>6.8810000000000002</v>
      </c>
      <c r="H149" s="69">
        <v>-18.884499999999999</v>
      </c>
      <c r="I149" s="73">
        <v>3.8587606658519289</v>
      </c>
      <c r="J149" s="73">
        <v>7.5679999999999987</v>
      </c>
      <c r="K149" s="73">
        <v>-19.849999999999998</v>
      </c>
    </row>
    <row r="150" spans="1:11">
      <c r="A150" s="71" t="s">
        <v>21</v>
      </c>
      <c r="B150" s="66" t="s">
        <v>3</v>
      </c>
      <c r="C150" s="71" t="s">
        <v>4</v>
      </c>
      <c r="D150" s="74" t="s">
        <v>43</v>
      </c>
      <c r="E150" s="75">
        <v>70.37</v>
      </c>
      <c r="F150" s="69">
        <v>3.9336101941664676</v>
      </c>
      <c r="G150" s="69">
        <v>4.9510000000000005</v>
      </c>
      <c r="H150" s="69">
        <v>-18.6175</v>
      </c>
      <c r="I150" s="73">
        <v>3.7849149021665802</v>
      </c>
      <c r="J150" s="73">
        <v>5.3470000000000004</v>
      </c>
      <c r="K150" s="73">
        <v>-18.738999999999997</v>
      </c>
    </row>
    <row r="151" spans="1:11">
      <c r="A151" s="71" t="s">
        <v>21</v>
      </c>
      <c r="B151" s="66" t="s">
        <v>3</v>
      </c>
      <c r="C151" s="71" t="s">
        <v>4</v>
      </c>
      <c r="D151" s="74" t="s">
        <v>43</v>
      </c>
      <c r="E151" s="75">
        <v>30.97</v>
      </c>
      <c r="F151" s="69">
        <v>3.7460253466571487</v>
      </c>
      <c r="G151" s="69">
        <v>4.3129999999999997</v>
      </c>
      <c r="H151" s="69">
        <v>-20.1815</v>
      </c>
      <c r="I151" s="73">
        <v>3.9223682185190065</v>
      </c>
      <c r="J151" s="73">
        <v>4.4879999999999995</v>
      </c>
      <c r="K151" s="73">
        <v>-20.152999999999999</v>
      </c>
    </row>
    <row r="152" spans="1:11">
      <c r="A152" s="71" t="s">
        <v>22</v>
      </c>
      <c r="B152" s="66" t="s">
        <v>3</v>
      </c>
      <c r="C152" s="71" t="s">
        <v>4</v>
      </c>
      <c r="D152" s="74" t="s">
        <v>41</v>
      </c>
      <c r="E152" s="75">
        <v>22.85</v>
      </c>
      <c r="F152" s="69">
        <v>3.8018022098107207</v>
      </c>
      <c r="G152" s="69">
        <v>5.18</v>
      </c>
      <c r="H152" s="69">
        <v>-19.442999999999998</v>
      </c>
      <c r="I152" s="73">
        <v>3.8949614071592396</v>
      </c>
      <c r="J152" s="73">
        <v>5.6994999999999996</v>
      </c>
      <c r="K152" s="73">
        <v>-19.268999999999998</v>
      </c>
    </row>
    <row r="153" spans="1:11">
      <c r="A153" s="71" t="s">
        <v>22</v>
      </c>
      <c r="B153" s="66" t="s">
        <v>3</v>
      </c>
      <c r="C153" s="71" t="s">
        <v>4</v>
      </c>
      <c r="D153" s="74" t="s">
        <v>41</v>
      </c>
      <c r="E153" s="75">
        <v>20.67</v>
      </c>
      <c r="F153" s="69">
        <v>3.7904103106772378</v>
      </c>
      <c r="G153" s="69">
        <v>5.6120000000000019</v>
      </c>
      <c r="H153" s="69">
        <v>-19.63</v>
      </c>
      <c r="I153" s="73">
        <v>3.9087423288134446</v>
      </c>
      <c r="J153" s="73">
        <v>6.0264999999999995</v>
      </c>
      <c r="K153" s="73">
        <v>-19.18</v>
      </c>
    </row>
    <row r="154" spans="1:11">
      <c r="A154" s="71" t="s">
        <v>22</v>
      </c>
      <c r="B154" s="66" t="s">
        <v>3</v>
      </c>
      <c r="C154" s="71" t="s">
        <v>4</v>
      </c>
      <c r="D154" s="74" t="s">
        <v>41</v>
      </c>
      <c r="E154" s="75">
        <v>16.87</v>
      </c>
      <c r="F154" s="69">
        <v>3.8614327375096429</v>
      </c>
      <c r="G154" s="69">
        <v>5.3809999999999985</v>
      </c>
      <c r="H154" s="69">
        <v>-20.436</v>
      </c>
      <c r="I154" s="73">
        <v>3.945502773013231</v>
      </c>
      <c r="J154" s="73">
        <v>5.6315</v>
      </c>
      <c r="K154" s="73">
        <v>-19.811999999999998</v>
      </c>
    </row>
    <row r="155" spans="1:11">
      <c r="A155" s="71" t="s">
        <v>22</v>
      </c>
      <c r="B155" s="66" t="s">
        <v>3</v>
      </c>
      <c r="C155" s="71" t="s">
        <v>4</v>
      </c>
      <c r="D155" s="74" t="s">
        <v>31</v>
      </c>
      <c r="E155" s="68">
        <v>61.27</v>
      </c>
      <c r="F155" s="69">
        <v>3.6610856312684206</v>
      </c>
      <c r="G155" s="69">
        <v>6.4880000000000013</v>
      </c>
      <c r="H155" s="69">
        <v>-18.417499999999997</v>
      </c>
      <c r="I155" s="73">
        <v>3.9280659936588207</v>
      </c>
      <c r="J155" s="73">
        <v>10.593500000000001</v>
      </c>
      <c r="K155" s="73">
        <v>-20.948999999999998</v>
      </c>
    </row>
    <row r="156" spans="1:11">
      <c r="A156" s="71" t="s">
        <v>22</v>
      </c>
      <c r="B156" s="66" t="s">
        <v>3</v>
      </c>
      <c r="C156" s="71" t="s">
        <v>4</v>
      </c>
      <c r="D156" s="74" t="s">
        <v>34</v>
      </c>
      <c r="E156" s="68">
        <v>33.71</v>
      </c>
      <c r="F156" s="69">
        <v>4.1453403184995645</v>
      </c>
      <c r="G156" s="69">
        <v>8.0220000000000002</v>
      </c>
      <c r="H156" s="69">
        <v>-21.301499999999997</v>
      </c>
      <c r="I156" s="73">
        <v>3.9228100648855069</v>
      </c>
      <c r="J156" s="73">
        <v>8.7534999999999989</v>
      </c>
      <c r="K156" s="73">
        <v>-20.465</v>
      </c>
    </row>
    <row r="157" spans="1:11">
      <c r="A157" s="71" t="s">
        <v>22</v>
      </c>
      <c r="B157" s="66" t="s">
        <v>3</v>
      </c>
      <c r="C157" s="71" t="s">
        <v>4</v>
      </c>
      <c r="D157" s="74" t="s">
        <v>34</v>
      </c>
      <c r="E157" s="68">
        <v>54.75</v>
      </c>
      <c r="F157" s="69">
        <v>3.8488339956694007</v>
      </c>
      <c r="G157" s="69">
        <v>7.6460000000000008</v>
      </c>
      <c r="H157" s="69">
        <v>-18.530499999999996</v>
      </c>
      <c r="I157" s="73">
        <v>3.8627593473215232</v>
      </c>
      <c r="J157" s="73">
        <v>8.0444999999999993</v>
      </c>
      <c r="K157" s="73">
        <v>-18.820999999999998</v>
      </c>
    </row>
    <row r="158" spans="1:11">
      <c r="A158" s="71" t="s">
        <v>22</v>
      </c>
      <c r="B158" s="66" t="s">
        <v>3</v>
      </c>
      <c r="C158" s="71" t="s">
        <v>4</v>
      </c>
      <c r="D158" s="74" t="s">
        <v>50</v>
      </c>
      <c r="E158" s="75">
        <v>35.06</v>
      </c>
      <c r="F158" s="69">
        <v>3.89857137671377</v>
      </c>
      <c r="G158" s="69">
        <v>5.6400000000000006</v>
      </c>
      <c r="H158" s="69">
        <v>-19.549999999999997</v>
      </c>
      <c r="I158" s="73">
        <v>3.9260153006556369</v>
      </c>
      <c r="J158" s="73">
        <v>6.7034999999999991</v>
      </c>
      <c r="K158" s="73">
        <v>-20.260999999999999</v>
      </c>
    </row>
    <row r="159" spans="1:11">
      <c r="A159" s="71" t="s">
        <v>22</v>
      </c>
      <c r="B159" s="66" t="s">
        <v>3</v>
      </c>
      <c r="C159" s="71" t="s">
        <v>4</v>
      </c>
      <c r="D159" s="74" t="s">
        <v>48</v>
      </c>
      <c r="E159" s="75">
        <v>41.46</v>
      </c>
      <c r="F159" s="69">
        <v>3.8437420144806524</v>
      </c>
      <c r="G159" s="69">
        <v>6.5860000000000003</v>
      </c>
      <c r="H159" s="69">
        <v>-20.171999999999997</v>
      </c>
      <c r="I159" s="73">
        <v>3.9446961342456657</v>
      </c>
      <c r="J159" s="73">
        <v>7.0415000000000001</v>
      </c>
      <c r="K159" s="73">
        <v>-20.128</v>
      </c>
    </row>
    <row r="160" spans="1:11">
      <c r="A160" s="71" t="s">
        <v>22</v>
      </c>
      <c r="B160" s="66" t="s">
        <v>3</v>
      </c>
      <c r="C160" s="71" t="s">
        <v>4</v>
      </c>
      <c r="D160" s="74" t="s">
        <v>48</v>
      </c>
      <c r="E160" s="75">
        <v>41.5</v>
      </c>
      <c r="F160" s="69">
        <v>3.8977968364408402</v>
      </c>
      <c r="G160" s="69">
        <v>6.2880000000000003</v>
      </c>
      <c r="H160" s="69">
        <v>-20.668999999999997</v>
      </c>
      <c r="I160" s="73">
        <v>3.8561887791943268</v>
      </c>
      <c r="J160" s="73">
        <v>6.918499999999999</v>
      </c>
      <c r="K160" s="73">
        <v>-20.343999999999998</v>
      </c>
    </row>
    <row r="161" spans="1:11">
      <c r="A161" s="71" t="s">
        <v>22</v>
      </c>
      <c r="B161" s="66" t="s">
        <v>3</v>
      </c>
      <c r="C161" s="71" t="s">
        <v>4</v>
      </c>
      <c r="D161" s="74" t="s">
        <v>35</v>
      </c>
      <c r="E161" s="75">
        <v>51.44</v>
      </c>
      <c r="F161" s="69">
        <v>3.8152674449013091</v>
      </c>
      <c r="G161" s="69">
        <v>7.0020000000000007</v>
      </c>
      <c r="H161" s="69">
        <v>-20.346</v>
      </c>
      <c r="I161" s="73">
        <v>3.8747852326394709</v>
      </c>
      <c r="J161" s="73">
        <v>7.7294999999999989</v>
      </c>
      <c r="K161" s="73">
        <v>-19.661999999999999</v>
      </c>
    </row>
    <row r="162" spans="1:11">
      <c r="A162" s="71" t="s">
        <v>23</v>
      </c>
      <c r="B162" s="66" t="s">
        <v>3</v>
      </c>
      <c r="C162" s="71" t="s">
        <v>4</v>
      </c>
      <c r="D162" s="74" t="s">
        <v>41</v>
      </c>
      <c r="E162" s="75">
        <v>23.38</v>
      </c>
      <c r="F162" s="69">
        <v>3.8229118444077645</v>
      </c>
      <c r="G162" s="69">
        <v>5.8265000000000002</v>
      </c>
      <c r="H162" s="69">
        <v>-18.384999999999998</v>
      </c>
      <c r="I162" s="73">
        <v>3.8723860824139074</v>
      </c>
      <c r="J162" s="73">
        <v>6.3555000000000001</v>
      </c>
      <c r="K162" s="73">
        <v>-19.436999999999998</v>
      </c>
    </row>
    <row r="163" spans="1:11">
      <c r="A163" s="71" t="s">
        <v>23</v>
      </c>
      <c r="B163" s="66" t="s">
        <v>3</v>
      </c>
      <c r="C163" s="71" t="s">
        <v>4</v>
      </c>
      <c r="D163" s="74" t="s">
        <v>26</v>
      </c>
      <c r="E163" s="75">
        <v>34.97</v>
      </c>
      <c r="F163" s="69">
        <v>3.869289368360501</v>
      </c>
      <c r="G163" s="69">
        <v>4.6415000000000006</v>
      </c>
      <c r="H163" s="69">
        <v>-18.491999999999997</v>
      </c>
      <c r="I163" s="73">
        <v>3.8922373619788204</v>
      </c>
      <c r="J163" s="73">
        <v>5.1624999999999988</v>
      </c>
      <c r="K163" s="73">
        <v>-19.114999999999998</v>
      </c>
    </row>
    <row r="164" spans="1:11">
      <c r="A164" s="71" t="s">
        <v>23</v>
      </c>
      <c r="B164" s="66" t="s">
        <v>3</v>
      </c>
      <c r="C164" s="71" t="s">
        <v>4</v>
      </c>
      <c r="D164" s="74" t="s">
        <v>50</v>
      </c>
      <c r="E164" s="75">
        <v>41.89</v>
      </c>
      <c r="F164" s="69">
        <v>3.9305483342003966</v>
      </c>
      <c r="G164" s="69">
        <v>6.1525000000000007</v>
      </c>
      <c r="H164" s="69">
        <v>-19.899999999999999</v>
      </c>
      <c r="I164" s="73">
        <v>3.9279997947399021</v>
      </c>
      <c r="J164" s="73">
        <v>6.7344999999999997</v>
      </c>
      <c r="K164" s="73">
        <v>-19.454000000000001</v>
      </c>
    </row>
    <row r="165" spans="1:11">
      <c r="A165" s="71" t="s">
        <v>23</v>
      </c>
      <c r="B165" s="66" t="s">
        <v>3</v>
      </c>
      <c r="C165" s="71" t="s">
        <v>4</v>
      </c>
      <c r="D165" s="74" t="s">
        <v>50</v>
      </c>
      <c r="E165" s="75">
        <v>33.04</v>
      </c>
      <c r="F165" s="69">
        <v>3.8210752194029518</v>
      </c>
      <c r="G165" s="69">
        <v>5.4045000000000005</v>
      </c>
      <c r="H165" s="69">
        <v>-19.542000000000002</v>
      </c>
      <c r="I165" s="73">
        <v>4.0570628037530341</v>
      </c>
      <c r="J165" s="73">
        <v>5.6825000000000001</v>
      </c>
      <c r="K165" s="73">
        <v>-19.224999999999998</v>
      </c>
    </row>
    <row r="166" spans="1:11">
      <c r="A166" s="71" t="s">
        <v>23</v>
      </c>
      <c r="B166" s="66" t="s">
        <v>3</v>
      </c>
      <c r="C166" s="71" t="s">
        <v>4</v>
      </c>
      <c r="D166" s="74" t="s">
        <v>51</v>
      </c>
      <c r="E166" s="68">
        <v>31.85</v>
      </c>
      <c r="F166" s="69">
        <v>3.8756484832625415</v>
      </c>
      <c r="G166" s="69">
        <v>5.5140000000000002</v>
      </c>
      <c r="H166" s="69">
        <v>-18.848500000000001</v>
      </c>
      <c r="I166" s="73">
        <v>4.0662546764651566</v>
      </c>
      <c r="J166" s="73">
        <v>5.9654999999999996</v>
      </c>
      <c r="K166" s="73">
        <v>-20.003</v>
      </c>
    </row>
    <row r="167" spans="1:11">
      <c r="A167" s="71" t="s">
        <v>23</v>
      </c>
      <c r="B167" s="66" t="s">
        <v>3</v>
      </c>
      <c r="C167" s="71" t="s">
        <v>4</v>
      </c>
      <c r="D167" s="74" t="s">
        <v>51</v>
      </c>
      <c r="E167" s="68">
        <v>29.77</v>
      </c>
      <c r="F167" s="69">
        <v>3.8388464550453829</v>
      </c>
      <c r="G167" s="69">
        <v>4.5330000000000004</v>
      </c>
      <c r="H167" s="69">
        <v>-17.846499999999999</v>
      </c>
      <c r="I167" s="73">
        <v>3.9803388763009409</v>
      </c>
      <c r="J167" s="73">
        <v>5.1475</v>
      </c>
      <c r="K167" s="73">
        <v>-18.342999999999996</v>
      </c>
    </row>
    <row r="168" spans="1:11">
      <c r="A168" s="71" t="s">
        <v>23</v>
      </c>
      <c r="B168" s="66" t="s">
        <v>3</v>
      </c>
      <c r="C168" s="71" t="s">
        <v>4</v>
      </c>
      <c r="D168" s="74" t="s">
        <v>51</v>
      </c>
      <c r="E168" s="68">
        <v>22.46</v>
      </c>
      <c r="F168" s="69">
        <v>3.8521808912187834</v>
      </c>
      <c r="G168" s="69">
        <v>5.8550000000000004</v>
      </c>
      <c r="H168" s="69">
        <v>-19.759499999999999</v>
      </c>
      <c r="I168" s="73">
        <v>3.8758501239034922</v>
      </c>
      <c r="J168" s="73">
        <v>6.6394999999999991</v>
      </c>
      <c r="K168" s="73">
        <v>-19.085999999999999</v>
      </c>
    </row>
    <row r="169" spans="1:11">
      <c r="A169" s="76" t="s">
        <v>23</v>
      </c>
      <c r="B169" s="77" t="s">
        <v>3</v>
      </c>
      <c r="C169" s="76" t="s">
        <v>4</v>
      </c>
      <c r="D169" s="78" t="s">
        <v>52</v>
      </c>
      <c r="E169" s="79">
        <v>22.08</v>
      </c>
      <c r="F169" s="80">
        <v>3.8384411121574167</v>
      </c>
      <c r="G169" s="80">
        <v>5.0659999999999998</v>
      </c>
      <c r="H169" s="80">
        <v>-19.3215</v>
      </c>
      <c r="I169" s="81">
        <v>3.9151651025569341</v>
      </c>
      <c r="J169" s="81">
        <v>5.5174999999999992</v>
      </c>
      <c r="K169" s="81">
        <v>-19.145999999999997</v>
      </c>
    </row>
    <row r="170" spans="1:11">
      <c r="A170" s="14"/>
      <c r="C170" s="14"/>
      <c r="D170" s="15"/>
      <c r="F170" s="20"/>
      <c r="G170" s="20"/>
      <c r="H170" s="20"/>
      <c r="I170" s="21"/>
      <c r="J170" s="21"/>
      <c r="K170" s="21"/>
    </row>
    <row r="171" spans="1:11">
      <c r="D171" s="4"/>
    </row>
    <row r="172" spans="1:11">
      <c r="D172" s="4"/>
    </row>
    <row r="173" spans="1:11">
      <c r="D173" s="4"/>
    </row>
    <row r="174" spans="1:11">
      <c r="B174" s="16"/>
      <c r="C174" s="14"/>
      <c r="F174" s="20"/>
      <c r="G174" s="20"/>
      <c r="H174" s="20"/>
    </row>
    <row r="175" spans="1:11">
      <c r="B175" s="16"/>
      <c r="C175" s="14"/>
      <c r="F175" s="20"/>
      <c r="G175" s="20"/>
      <c r="H175" s="20"/>
    </row>
    <row r="176" spans="1:11">
      <c r="B176" s="16"/>
      <c r="C176" s="14"/>
      <c r="F176" s="20"/>
      <c r="G176" s="20"/>
      <c r="H176" s="20"/>
    </row>
    <row r="177" spans="1:11">
      <c r="B177" s="16"/>
      <c r="C177" s="14"/>
      <c r="F177" s="20"/>
      <c r="G177" s="20"/>
      <c r="H177" s="20"/>
    </row>
    <row r="178" spans="1:11">
      <c r="B178" s="16"/>
      <c r="C178" s="14"/>
      <c r="F178" s="20"/>
      <c r="G178" s="20"/>
      <c r="H178" s="20"/>
    </row>
    <row r="179" spans="1:11">
      <c r="B179" s="16"/>
      <c r="C179" s="14"/>
      <c r="F179" s="20"/>
      <c r="G179" s="20"/>
      <c r="H179" s="20"/>
    </row>
    <row r="180" spans="1:11">
      <c r="B180" s="16"/>
      <c r="C180" s="14"/>
      <c r="F180" s="20"/>
      <c r="G180" s="20"/>
      <c r="H180" s="20"/>
    </row>
    <row r="181" spans="1:11">
      <c r="A181" s="16"/>
      <c r="B181" s="16"/>
      <c r="C181" s="16"/>
      <c r="F181" s="20"/>
      <c r="G181" s="20"/>
      <c r="H181" s="20"/>
      <c r="I181" s="20"/>
      <c r="J181" s="20"/>
      <c r="K181" s="20"/>
    </row>
    <row r="182" spans="1:11">
      <c r="A182" s="16"/>
      <c r="B182" s="16"/>
      <c r="C182" s="16"/>
      <c r="F182" s="20"/>
      <c r="G182" s="20"/>
      <c r="H182" s="20"/>
      <c r="I182" s="20"/>
      <c r="J182" s="20"/>
      <c r="K182" s="20"/>
    </row>
    <row r="183" spans="1:11">
      <c r="A183" s="16"/>
      <c r="B183" s="16"/>
      <c r="C183" s="16"/>
      <c r="F183" s="20"/>
      <c r="G183" s="20"/>
      <c r="H183" s="20"/>
      <c r="I183" s="21"/>
      <c r="J183" s="21"/>
      <c r="K183" s="21"/>
    </row>
    <row r="184" spans="1:11">
      <c r="A184" s="16"/>
      <c r="B184" s="16"/>
      <c r="C184" s="16"/>
      <c r="F184" s="20"/>
      <c r="G184" s="20"/>
      <c r="H184" s="20"/>
      <c r="I184" s="21"/>
      <c r="J184" s="21"/>
      <c r="K184" s="21"/>
    </row>
    <row r="185" spans="1:11">
      <c r="A185" s="16"/>
      <c r="B185" s="16"/>
      <c r="C185" s="16"/>
      <c r="F185" s="20"/>
      <c r="G185" s="20"/>
      <c r="H185" s="20"/>
      <c r="I185" s="21"/>
      <c r="J185" s="21"/>
      <c r="K185" s="21"/>
    </row>
    <row r="186" spans="1:11">
      <c r="A186" s="16"/>
      <c r="B186" s="16"/>
      <c r="C186" s="16"/>
      <c r="F186" s="20"/>
      <c r="G186" s="20"/>
      <c r="H186" s="20"/>
      <c r="I186" s="21"/>
      <c r="J186" s="21"/>
      <c r="K186" s="21"/>
    </row>
    <row r="187" spans="1:11">
      <c r="A187" s="16"/>
      <c r="B187" s="16"/>
      <c r="C187" s="16"/>
      <c r="F187" s="20"/>
      <c r="G187" s="20"/>
      <c r="H187" s="20"/>
      <c r="I187" s="21"/>
      <c r="J187" s="21"/>
      <c r="K187" s="21"/>
    </row>
    <row r="188" spans="1:11">
      <c r="A188" s="16"/>
      <c r="B188" s="16"/>
      <c r="C188" s="16"/>
      <c r="F188" s="20"/>
      <c r="G188" s="20"/>
      <c r="H188" s="20"/>
      <c r="I188" s="21"/>
      <c r="J188" s="21"/>
      <c r="K188" s="21"/>
    </row>
    <row r="189" spans="1:11">
      <c r="A189" s="14"/>
      <c r="B189" s="16"/>
      <c r="C189" s="16"/>
      <c r="D189" s="15"/>
      <c r="F189" s="20"/>
      <c r="G189" s="20"/>
      <c r="H189" s="20"/>
      <c r="I189" s="21"/>
      <c r="J189" s="21"/>
      <c r="K189" s="21"/>
    </row>
    <row r="190" spans="1:11">
      <c r="A190" s="14"/>
      <c r="B190" s="16"/>
      <c r="C190" s="16"/>
      <c r="D190" s="15"/>
      <c r="F190" s="20"/>
      <c r="G190" s="20"/>
      <c r="H190" s="20"/>
      <c r="I190" s="21"/>
      <c r="J190" s="21"/>
      <c r="K190" s="21"/>
    </row>
    <row r="191" spans="1:11">
      <c r="A191" s="14"/>
      <c r="B191" s="16"/>
      <c r="C191" s="16"/>
      <c r="D191" s="15"/>
      <c r="E191" s="18"/>
      <c r="F191" s="20"/>
      <c r="G191" s="20"/>
      <c r="H191" s="20"/>
      <c r="I191" s="21"/>
      <c r="J191" s="21"/>
      <c r="K191" s="21"/>
    </row>
    <row r="192" spans="1:11">
      <c r="A192" s="14"/>
      <c r="B192" s="16"/>
      <c r="C192" s="16"/>
      <c r="D192" s="15"/>
      <c r="E192" s="18"/>
      <c r="F192" s="20"/>
      <c r="G192" s="20"/>
      <c r="H192" s="20"/>
      <c r="I192" s="21"/>
      <c r="J192" s="21"/>
      <c r="K192" s="21"/>
    </row>
    <row r="193" spans="1:11">
      <c r="A193" s="14"/>
      <c r="B193" s="16"/>
      <c r="C193" s="16"/>
      <c r="D193" s="15"/>
      <c r="E193" s="18"/>
      <c r="F193" s="20"/>
      <c r="G193" s="20"/>
      <c r="H193" s="20"/>
      <c r="I193" s="21"/>
      <c r="J193" s="21"/>
      <c r="K193" s="21"/>
    </row>
    <row r="194" spans="1:11">
      <c r="A194" s="14"/>
      <c r="B194" s="16"/>
      <c r="C194" s="16"/>
      <c r="D194" s="15"/>
      <c r="E194" s="18"/>
      <c r="F194" s="20"/>
      <c r="G194" s="20"/>
      <c r="H194" s="20"/>
      <c r="I194" s="21"/>
      <c r="J194" s="21"/>
      <c r="K194" s="21"/>
    </row>
    <row r="195" spans="1:11">
      <c r="A195" s="14"/>
      <c r="B195" s="16"/>
      <c r="C195" s="16"/>
      <c r="D195" s="15"/>
      <c r="E195" s="18"/>
      <c r="F195" s="20"/>
      <c r="G195" s="20"/>
      <c r="H195" s="20"/>
      <c r="I195" s="21"/>
      <c r="J195" s="21"/>
      <c r="K195" s="21"/>
    </row>
    <row r="196" spans="1:11">
      <c r="A196" s="14"/>
      <c r="B196" s="16"/>
      <c r="C196" s="16"/>
      <c r="D196" s="15"/>
      <c r="E196" s="18"/>
      <c r="F196" s="20"/>
      <c r="G196" s="20"/>
      <c r="H196" s="20"/>
      <c r="I196" s="21"/>
      <c r="J196" s="21"/>
      <c r="K196" s="21"/>
    </row>
    <row r="197" spans="1:11">
      <c r="A197" s="14"/>
      <c r="B197" s="16"/>
      <c r="C197" s="16"/>
      <c r="D197" s="15"/>
      <c r="F197" s="20"/>
      <c r="G197" s="20"/>
      <c r="H197" s="20"/>
      <c r="I197" s="21"/>
      <c r="J197" s="21"/>
      <c r="K197" s="21"/>
    </row>
    <row r="198" spans="1:11">
      <c r="A198" s="14"/>
      <c r="B198" s="16"/>
      <c r="C198" s="16"/>
      <c r="D198" s="15"/>
      <c r="E198" s="18"/>
      <c r="F198" s="20"/>
      <c r="G198" s="20"/>
      <c r="H198" s="20"/>
      <c r="I198" s="21"/>
      <c r="J198" s="21"/>
      <c r="K198" s="21"/>
    </row>
    <row r="199" spans="1:11">
      <c r="A199" s="14"/>
      <c r="B199" s="16"/>
      <c r="C199" s="16"/>
      <c r="D199" s="15"/>
      <c r="F199" s="20"/>
      <c r="G199" s="20"/>
      <c r="H199" s="20"/>
      <c r="I199" s="21"/>
      <c r="J199" s="21"/>
      <c r="K199" s="21"/>
    </row>
    <row r="200" spans="1:11">
      <c r="A200" s="14"/>
      <c r="B200" s="16"/>
      <c r="C200" s="16"/>
      <c r="D200" s="15"/>
      <c r="F200" s="20"/>
      <c r="G200" s="20"/>
      <c r="H200" s="20"/>
      <c r="I200" s="21"/>
      <c r="J200" s="21"/>
      <c r="K200" s="21"/>
    </row>
    <row r="201" spans="1:11">
      <c r="B201" s="14"/>
      <c r="F201" s="20"/>
      <c r="G201" s="20"/>
      <c r="H201" s="20"/>
    </row>
    <row r="202" spans="1:11">
      <c r="B202" s="14"/>
      <c r="F202" s="20"/>
      <c r="G202" s="20"/>
      <c r="H202" s="20"/>
    </row>
    <row r="203" spans="1:11">
      <c r="B203" s="14"/>
      <c r="F203" s="20"/>
      <c r="G203" s="20"/>
      <c r="H203" s="20"/>
    </row>
    <row r="204" spans="1:11">
      <c r="A204" s="16"/>
      <c r="B204" s="16"/>
      <c r="C204" s="14"/>
      <c r="F204" s="20"/>
      <c r="G204" s="20"/>
      <c r="H204" s="20"/>
      <c r="I204" s="20"/>
      <c r="J204" s="20"/>
      <c r="K204" s="20"/>
    </row>
    <row r="205" spans="1:11">
      <c r="A205" s="16"/>
      <c r="B205" s="16"/>
      <c r="C205" s="14"/>
      <c r="F205" s="20"/>
      <c r="G205" s="20"/>
      <c r="H205" s="20"/>
      <c r="I205" s="20"/>
      <c r="J205" s="20"/>
      <c r="K205" s="20"/>
    </row>
    <row r="206" spans="1:11">
      <c r="A206" s="16"/>
      <c r="B206" s="16"/>
      <c r="C206" s="14"/>
      <c r="F206" s="20"/>
      <c r="G206" s="20"/>
      <c r="H206" s="20"/>
      <c r="I206" s="20"/>
      <c r="J206" s="20"/>
      <c r="K206" s="20"/>
    </row>
    <row r="207" spans="1:11">
      <c r="A207" s="16"/>
      <c r="B207" s="16"/>
      <c r="C207" s="14"/>
      <c r="F207" s="20"/>
      <c r="G207" s="20"/>
      <c r="H207" s="20"/>
      <c r="I207" s="21"/>
      <c r="J207" s="21"/>
      <c r="K207" s="21"/>
    </row>
    <row r="208" spans="1:11">
      <c r="A208" s="16"/>
      <c r="B208" s="16"/>
      <c r="C208" s="14"/>
      <c r="F208" s="20"/>
      <c r="G208" s="20"/>
      <c r="H208" s="20"/>
      <c r="I208" s="21"/>
      <c r="J208" s="21"/>
      <c r="K208" s="21"/>
    </row>
    <row r="209" spans="1:11">
      <c r="A209" s="16"/>
      <c r="B209" s="16"/>
      <c r="C209" s="14"/>
      <c r="F209" s="20"/>
      <c r="G209" s="20"/>
      <c r="H209" s="20"/>
      <c r="I209" s="21"/>
      <c r="J209" s="21"/>
      <c r="K209" s="21"/>
    </row>
    <row r="210" spans="1:11">
      <c r="A210" s="16"/>
      <c r="B210" s="16"/>
      <c r="C210" s="14"/>
      <c r="F210" s="20"/>
      <c r="G210" s="20"/>
      <c r="H210" s="20"/>
      <c r="I210" s="21"/>
      <c r="J210" s="21"/>
      <c r="K210" s="21"/>
    </row>
    <row r="211" spans="1:11">
      <c r="A211" s="16"/>
      <c r="B211" s="16"/>
      <c r="C211" s="14"/>
      <c r="F211" s="20"/>
      <c r="G211" s="20"/>
      <c r="H211" s="20"/>
      <c r="I211" s="21"/>
      <c r="J211" s="21"/>
      <c r="K211" s="21"/>
    </row>
    <row r="212" spans="1:11">
      <c r="A212" s="16"/>
      <c r="B212" s="16"/>
      <c r="C212" s="14"/>
      <c r="F212" s="20"/>
      <c r="G212" s="20"/>
      <c r="H212" s="20"/>
      <c r="I212" s="21"/>
      <c r="J212" s="21"/>
      <c r="K212" s="21"/>
    </row>
    <row r="213" spans="1:11">
      <c r="A213" s="16"/>
      <c r="B213" s="16"/>
      <c r="C213" s="14"/>
      <c r="F213" s="20"/>
      <c r="G213" s="20"/>
      <c r="H213" s="20"/>
      <c r="I213" s="21"/>
      <c r="J213" s="21"/>
      <c r="K213" s="21"/>
    </row>
    <row r="214" spans="1:11">
      <c r="A214" s="14"/>
      <c r="B214" s="16"/>
      <c r="C214" s="14"/>
      <c r="D214" s="15"/>
      <c r="F214" s="20"/>
      <c r="G214" s="20"/>
      <c r="H214" s="20"/>
      <c r="I214" s="21"/>
      <c r="J214" s="21"/>
      <c r="K214" s="21"/>
    </row>
    <row r="215" spans="1:11">
      <c r="A215" s="14"/>
      <c r="B215" s="16"/>
      <c r="C215" s="14"/>
      <c r="D215" s="15"/>
      <c r="F215" s="20"/>
      <c r="G215" s="20"/>
      <c r="H215" s="20"/>
      <c r="I215" s="21"/>
      <c r="J215" s="21"/>
      <c r="K215" s="21"/>
    </row>
    <row r="216" spans="1:11">
      <c r="A216" s="14"/>
      <c r="B216" s="16"/>
      <c r="C216" s="14"/>
      <c r="D216" s="15"/>
      <c r="F216" s="20"/>
      <c r="G216" s="20"/>
      <c r="H216" s="20"/>
      <c r="I216" s="21"/>
      <c r="J216" s="21"/>
      <c r="K216" s="21"/>
    </row>
    <row r="217" spans="1:11">
      <c r="A217" s="14"/>
      <c r="B217" s="16"/>
      <c r="C217" s="14"/>
      <c r="D217" s="15"/>
      <c r="F217" s="20"/>
      <c r="G217" s="20"/>
      <c r="H217" s="20"/>
      <c r="I217" s="21"/>
      <c r="J217" s="21"/>
      <c r="K217" s="21"/>
    </row>
    <row r="218" spans="1:11">
      <c r="A218" s="14"/>
      <c r="B218" s="16"/>
      <c r="C218" s="14"/>
      <c r="D218" s="15"/>
      <c r="F218" s="20"/>
      <c r="G218" s="20"/>
      <c r="H218" s="20"/>
      <c r="I218" s="21"/>
      <c r="J218" s="21"/>
      <c r="K218" s="21"/>
    </row>
    <row r="219" spans="1:11">
      <c r="A219" s="14"/>
      <c r="B219" s="16"/>
      <c r="C219" s="14"/>
      <c r="D219" s="15"/>
      <c r="F219" s="20"/>
      <c r="G219" s="20"/>
      <c r="H219" s="20"/>
      <c r="I219" s="21"/>
      <c r="J219" s="21"/>
      <c r="K219" s="21"/>
    </row>
    <row r="220" spans="1:11">
      <c r="A220" s="14"/>
      <c r="B220" s="16"/>
      <c r="C220" s="14"/>
      <c r="D220" s="15"/>
      <c r="F220" s="20"/>
      <c r="G220" s="20"/>
      <c r="H220" s="20"/>
      <c r="I220" s="21"/>
      <c r="J220" s="21"/>
      <c r="K220" s="21"/>
    </row>
    <row r="221" spans="1:11">
      <c r="A221" s="14"/>
      <c r="B221" s="16"/>
      <c r="C221" s="14"/>
      <c r="D221" s="15"/>
      <c r="F221" s="20"/>
      <c r="G221" s="20"/>
      <c r="H221" s="20"/>
      <c r="I221" s="21"/>
      <c r="J221" s="21"/>
      <c r="K221" s="21"/>
    </row>
    <row r="222" spans="1:11">
      <c r="A222" s="14"/>
      <c r="B222" s="16"/>
      <c r="C222" s="14"/>
      <c r="D222" s="15"/>
      <c r="F222" s="20"/>
      <c r="G222" s="20"/>
      <c r="H222" s="20"/>
      <c r="I222" s="21"/>
      <c r="J222" s="21"/>
      <c r="K222" s="21"/>
    </row>
    <row r="223" spans="1:11">
      <c r="A223" s="14"/>
      <c r="B223" s="16"/>
      <c r="C223" s="14"/>
      <c r="D223" s="15"/>
      <c r="E223" s="18"/>
      <c r="F223" s="20"/>
      <c r="G223" s="20"/>
      <c r="H223" s="20"/>
      <c r="I223" s="21"/>
      <c r="J223" s="21"/>
      <c r="K223" s="21"/>
    </row>
    <row r="224" spans="1:11">
      <c r="A224" s="14"/>
      <c r="B224" s="16"/>
      <c r="C224" s="14"/>
      <c r="D224" s="15"/>
      <c r="E224" s="18"/>
      <c r="F224" s="20"/>
      <c r="G224" s="20"/>
      <c r="H224" s="20"/>
      <c r="I224" s="21"/>
      <c r="J224" s="21"/>
      <c r="K224" s="21"/>
    </row>
    <row r="225" spans="1:11">
      <c r="A225" s="14"/>
      <c r="B225" s="16"/>
      <c r="C225" s="14"/>
      <c r="D225" s="15"/>
      <c r="E225" s="18"/>
      <c r="F225" s="20"/>
      <c r="G225" s="20"/>
      <c r="H225" s="20"/>
      <c r="I225" s="21"/>
      <c r="J225" s="21"/>
      <c r="K225" s="21"/>
    </row>
    <row r="226" spans="1:11">
      <c r="A226" s="14"/>
      <c r="B226" s="16"/>
      <c r="C226" s="14"/>
      <c r="D226" s="15"/>
      <c r="E226" s="18"/>
      <c r="F226" s="20"/>
      <c r="G226" s="20"/>
      <c r="H226" s="20"/>
      <c r="I226" s="21"/>
      <c r="J226" s="21"/>
      <c r="K226" s="21"/>
    </row>
    <row r="227" spans="1:11">
      <c r="A227" s="14"/>
      <c r="B227" s="16"/>
      <c r="C227" s="14"/>
      <c r="D227" s="15"/>
      <c r="E227" s="18"/>
      <c r="F227" s="20"/>
      <c r="G227" s="20"/>
      <c r="H227" s="20"/>
      <c r="I227" s="21"/>
      <c r="J227" s="21"/>
      <c r="K227" s="21"/>
    </row>
    <row r="228" spans="1:11">
      <c r="A228" s="14"/>
      <c r="B228" s="16"/>
      <c r="C228" s="14"/>
      <c r="D228" s="15"/>
      <c r="E228" s="18"/>
      <c r="F228" s="20"/>
      <c r="G228" s="20"/>
      <c r="H228" s="20"/>
      <c r="I228" s="21"/>
      <c r="J228" s="21"/>
      <c r="K228" s="21"/>
    </row>
    <row r="229" spans="1:11">
      <c r="A229" s="14"/>
      <c r="B229" s="16"/>
      <c r="C229" s="14"/>
      <c r="D229" s="15"/>
      <c r="E229" s="18"/>
      <c r="F229" s="20"/>
      <c r="G229" s="20"/>
      <c r="H229" s="20"/>
      <c r="I229" s="21"/>
      <c r="J229" s="21"/>
      <c r="K229" s="21"/>
    </row>
    <row r="230" spans="1:11">
      <c r="A230" s="14"/>
      <c r="B230" s="16"/>
      <c r="C230" s="14"/>
      <c r="D230" s="15"/>
      <c r="E230" s="18"/>
      <c r="F230" s="20"/>
      <c r="G230" s="20"/>
      <c r="H230" s="20"/>
      <c r="I230" s="21"/>
      <c r="J230" s="21"/>
      <c r="K230" s="21"/>
    </row>
    <row r="231" spans="1:11">
      <c r="A231" s="14"/>
      <c r="B231" s="16"/>
      <c r="C231" s="14"/>
      <c r="D231" s="15"/>
      <c r="E231" s="18"/>
      <c r="F231" s="20"/>
      <c r="G231" s="20"/>
      <c r="H231" s="20"/>
      <c r="I231" s="20"/>
      <c r="J231" s="20"/>
      <c r="K231" s="20"/>
    </row>
    <row r="232" spans="1:11">
      <c r="A232" s="14"/>
      <c r="B232" s="16"/>
      <c r="C232" s="14"/>
      <c r="D232" s="15"/>
      <c r="E232" s="18"/>
      <c r="F232" s="20"/>
      <c r="G232" s="20"/>
      <c r="H232" s="20"/>
      <c r="I232" s="20"/>
      <c r="J232" s="20"/>
      <c r="K232" s="20"/>
    </row>
    <row r="233" spans="1:11">
      <c r="A233" s="14"/>
      <c r="B233" s="16"/>
      <c r="C233" s="14"/>
      <c r="D233" s="15"/>
      <c r="E233" s="18"/>
      <c r="F233" s="20"/>
      <c r="G233" s="20"/>
      <c r="H233" s="20"/>
      <c r="I233" s="20"/>
      <c r="J233" s="20"/>
      <c r="K233" s="20"/>
    </row>
    <row r="234" spans="1:11">
      <c r="A234" s="14"/>
      <c r="B234" s="16"/>
      <c r="C234" s="14"/>
      <c r="D234" s="15"/>
      <c r="E234" s="18"/>
      <c r="F234" s="20"/>
      <c r="G234" s="20"/>
      <c r="H234" s="20"/>
      <c r="I234" s="20"/>
      <c r="J234" s="20"/>
      <c r="K234" s="20"/>
    </row>
    <row r="235" spans="1:11">
      <c r="B235" s="14"/>
      <c r="F235" s="20"/>
      <c r="G235" s="20"/>
      <c r="H235" s="20"/>
    </row>
    <row r="236" spans="1:11">
      <c r="B236" s="14"/>
      <c r="F236" s="20"/>
      <c r="G236" s="20"/>
      <c r="H236" s="20"/>
    </row>
    <row r="237" spans="1:11">
      <c r="B237" s="14"/>
      <c r="F237" s="20"/>
      <c r="G237" s="20"/>
      <c r="H237" s="20"/>
    </row>
    <row r="238" spans="1:11">
      <c r="B238" s="14"/>
      <c r="F238" s="20"/>
      <c r="G238" s="20"/>
      <c r="H238" s="20"/>
    </row>
    <row r="239" spans="1:11">
      <c r="B239" s="14"/>
      <c r="F239" s="20"/>
      <c r="G239" s="20"/>
      <c r="H239" s="20"/>
    </row>
    <row r="240" spans="1:11">
      <c r="B240" s="14"/>
      <c r="F240" s="20"/>
      <c r="G240" s="20"/>
      <c r="H240" s="20"/>
    </row>
    <row r="241" spans="1:11">
      <c r="B241" s="14"/>
      <c r="F241" s="20"/>
      <c r="G241" s="20"/>
      <c r="H241" s="20"/>
    </row>
    <row r="242" spans="1:11">
      <c r="B242" s="14"/>
      <c r="F242" s="20"/>
      <c r="G242" s="20"/>
      <c r="H242" s="20"/>
    </row>
    <row r="243" spans="1:11">
      <c r="B243" s="14"/>
      <c r="F243" s="20"/>
      <c r="G243" s="20"/>
      <c r="H243" s="20"/>
    </row>
    <row r="244" spans="1:11">
      <c r="B244" s="14"/>
      <c r="F244" s="20"/>
      <c r="G244" s="20"/>
      <c r="H244" s="20"/>
    </row>
    <row r="245" spans="1:11">
      <c r="A245" s="16"/>
      <c r="B245" s="16"/>
      <c r="C245" s="16"/>
      <c r="F245" s="20"/>
      <c r="G245" s="20"/>
      <c r="H245" s="20"/>
      <c r="I245" s="20"/>
      <c r="J245" s="20"/>
      <c r="K245" s="20"/>
    </row>
    <row r="246" spans="1:11">
      <c r="A246" s="16"/>
      <c r="B246" s="16"/>
      <c r="C246" s="16"/>
      <c r="F246" s="20"/>
      <c r="G246" s="20"/>
      <c r="H246" s="20"/>
      <c r="I246" s="20"/>
      <c r="J246" s="20"/>
      <c r="K246" s="20"/>
    </row>
    <row r="247" spans="1:11">
      <c r="A247" s="16"/>
      <c r="B247" s="16"/>
      <c r="C247" s="16"/>
      <c r="F247" s="20"/>
      <c r="G247" s="20"/>
      <c r="H247" s="20"/>
      <c r="I247" s="20"/>
      <c r="J247" s="20"/>
      <c r="K247" s="20"/>
    </row>
    <row r="248" spans="1:11">
      <c r="A248" s="16"/>
      <c r="B248" s="16"/>
      <c r="C248" s="16"/>
      <c r="F248" s="20"/>
      <c r="G248" s="20"/>
      <c r="H248" s="20"/>
      <c r="I248" s="21"/>
      <c r="J248" s="21"/>
      <c r="K248" s="21"/>
    </row>
    <row r="249" spans="1:11">
      <c r="A249" s="16"/>
      <c r="B249" s="16"/>
      <c r="C249" s="16"/>
      <c r="F249" s="20"/>
      <c r="G249" s="20"/>
      <c r="H249" s="20"/>
      <c r="I249" s="21"/>
      <c r="J249" s="21"/>
      <c r="K249" s="21"/>
    </row>
    <row r="250" spans="1:11">
      <c r="A250" s="16"/>
      <c r="B250" s="16"/>
      <c r="C250" s="16"/>
      <c r="F250" s="20"/>
      <c r="G250" s="20"/>
      <c r="H250" s="20"/>
      <c r="I250" s="21"/>
      <c r="J250" s="21"/>
      <c r="K250" s="21"/>
    </row>
    <row r="251" spans="1:11">
      <c r="A251" s="16"/>
      <c r="B251" s="16"/>
      <c r="C251" s="16"/>
      <c r="F251" s="20"/>
      <c r="G251" s="20"/>
      <c r="H251" s="20"/>
      <c r="I251" s="21"/>
      <c r="J251" s="21"/>
      <c r="K251" s="21"/>
    </row>
    <row r="252" spans="1:11">
      <c r="A252" s="16"/>
      <c r="B252" s="16"/>
      <c r="C252" s="16"/>
      <c r="F252" s="20"/>
      <c r="G252" s="20"/>
      <c r="H252" s="20"/>
      <c r="I252" s="21"/>
      <c r="J252" s="21"/>
      <c r="K252" s="21"/>
    </row>
    <row r="253" spans="1:11">
      <c r="A253" s="16"/>
      <c r="B253" s="16"/>
      <c r="C253" s="16"/>
      <c r="F253" s="20"/>
      <c r="G253" s="20"/>
      <c r="H253" s="20"/>
      <c r="I253" s="21"/>
      <c r="J253" s="21"/>
      <c r="K253" s="21"/>
    </row>
    <row r="254" spans="1:11">
      <c r="A254" s="16"/>
      <c r="B254" s="16"/>
      <c r="C254" s="16"/>
      <c r="F254" s="20"/>
      <c r="G254" s="20"/>
      <c r="H254" s="20"/>
      <c r="I254" s="21"/>
      <c r="J254" s="21"/>
      <c r="K254" s="21"/>
    </row>
    <row r="255" spans="1:11">
      <c r="A255" s="14"/>
      <c r="B255" s="16"/>
      <c r="C255" s="16"/>
      <c r="D255" s="15"/>
      <c r="F255" s="20"/>
      <c r="G255" s="20"/>
      <c r="H255" s="20"/>
      <c r="I255" s="21"/>
      <c r="J255" s="21"/>
      <c r="K255" s="21"/>
    </row>
    <row r="256" spans="1:11">
      <c r="A256" s="14"/>
      <c r="B256" s="16"/>
      <c r="C256" s="16"/>
      <c r="D256" s="15"/>
      <c r="F256" s="20"/>
      <c r="G256" s="20"/>
      <c r="H256" s="20"/>
      <c r="I256" s="21"/>
      <c r="J256" s="21"/>
      <c r="K256" s="21"/>
    </row>
    <row r="257" spans="1:11">
      <c r="A257" s="14"/>
      <c r="B257" s="16"/>
      <c r="C257" s="16"/>
      <c r="D257" s="15"/>
      <c r="F257" s="20"/>
      <c r="G257" s="20"/>
      <c r="H257" s="20"/>
      <c r="I257" s="21"/>
      <c r="J257" s="21"/>
      <c r="K257" s="21"/>
    </row>
    <row r="258" spans="1:11">
      <c r="A258" s="14"/>
      <c r="B258" s="16"/>
      <c r="C258" s="16"/>
      <c r="D258" s="15"/>
      <c r="E258" s="18"/>
      <c r="F258" s="20"/>
      <c r="G258" s="20"/>
      <c r="H258" s="20"/>
      <c r="I258" s="21"/>
      <c r="J258" s="21"/>
      <c r="K258" s="21"/>
    </row>
    <row r="259" spans="1:11">
      <c r="A259" s="14"/>
      <c r="B259" s="16"/>
      <c r="C259" s="16"/>
      <c r="D259" s="15"/>
      <c r="E259" s="18"/>
      <c r="F259" s="20"/>
      <c r="G259" s="20"/>
      <c r="H259" s="20"/>
      <c r="I259" s="21"/>
      <c r="J259" s="21"/>
      <c r="K259" s="21"/>
    </row>
    <row r="260" spans="1:11">
      <c r="A260" s="14"/>
      <c r="B260" s="16"/>
      <c r="C260" s="16"/>
      <c r="D260" s="15"/>
      <c r="F260" s="20"/>
      <c r="G260" s="20"/>
      <c r="H260" s="20"/>
      <c r="I260" s="21"/>
      <c r="J260" s="21"/>
      <c r="K260" s="21"/>
    </row>
    <row r="261" spans="1:11">
      <c r="A261" s="14"/>
      <c r="B261" s="16"/>
      <c r="C261" s="16"/>
      <c r="D261" s="15"/>
      <c r="F261" s="20"/>
      <c r="G261" s="20"/>
      <c r="H261" s="20"/>
      <c r="I261" s="21"/>
      <c r="J261" s="21"/>
      <c r="K261" s="21"/>
    </row>
    <row r="262" spans="1:11">
      <c r="A262" s="14"/>
      <c r="B262" s="16"/>
      <c r="C262" s="16"/>
      <c r="D262" s="15"/>
      <c r="F262" s="20"/>
      <c r="G262" s="20"/>
      <c r="H262" s="20"/>
      <c r="I262" s="20"/>
      <c r="J262" s="20"/>
      <c r="K262" s="20"/>
    </row>
    <row r="263" spans="1:11">
      <c r="A263" s="14"/>
      <c r="B263" s="16"/>
      <c r="C263" s="16"/>
      <c r="D263" s="15"/>
      <c r="F263" s="20"/>
      <c r="G263" s="20"/>
      <c r="H263" s="20"/>
      <c r="I263" s="20"/>
      <c r="J263" s="20"/>
      <c r="K263" s="20"/>
    </row>
    <row r="264" spans="1:11">
      <c r="B264" s="14"/>
      <c r="C264" s="14"/>
      <c r="F264" s="20"/>
      <c r="G264" s="20"/>
      <c r="H264" s="20"/>
    </row>
    <row r="265" spans="1:11">
      <c r="B265" s="14"/>
      <c r="C265" s="14"/>
    </row>
    <row r="266" spans="1:11">
      <c r="B266" s="14"/>
      <c r="C266" s="14"/>
      <c r="F266" s="20"/>
      <c r="G266" s="20"/>
      <c r="H266" s="20"/>
    </row>
    <row r="267" spans="1:11">
      <c r="A267" s="14"/>
      <c r="B267" s="16"/>
      <c r="C267" s="14"/>
      <c r="D267" s="15"/>
      <c r="E267" s="18"/>
      <c r="F267" s="20"/>
      <c r="G267" s="20"/>
      <c r="H267" s="20"/>
      <c r="I267" s="21"/>
      <c r="J267" s="21"/>
      <c r="K267" s="21"/>
    </row>
    <row r="268" spans="1:11">
      <c r="A268" s="14"/>
      <c r="B268" s="16"/>
      <c r="C268" s="14"/>
      <c r="D268" s="15"/>
      <c r="E268" s="18"/>
      <c r="F268" s="20"/>
      <c r="G268" s="20"/>
      <c r="H268" s="20"/>
      <c r="I268" s="21"/>
      <c r="J268" s="21"/>
      <c r="K268" s="21"/>
    </row>
    <row r="269" spans="1:11">
      <c r="A269" s="14"/>
      <c r="B269" s="16"/>
      <c r="C269" s="14"/>
      <c r="D269" s="15"/>
      <c r="E269" s="18"/>
      <c r="F269" s="20"/>
      <c r="G269" s="20"/>
      <c r="H269" s="20"/>
      <c r="I269" s="21"/>
      <c r="J269" s="21"/>
      <c r="K269" s="21"/>
    </row>
    <row r="270" spans="1:11">
      <c r="A270" s="14"/>
      <c r="B270" s="16"/>
      <c r="C270" s="14"/>
      <c r="D270" s="15"/>
      <c r="F270" s="20"/>
      <c r="G270" s="20"/>
      <c r="H270" s="20"/>
      <c r="I270" s="21"/>
      <c r="J270" s="21"/>
      <c r="K270" s="21"/>
    </row>
    <row r="271" spans="1:11">
      <c r="A271" s="14"/>
      <c r="B271" s="16"/>
      <c r="C271" s="14"/>
      <c r="D271" s="15"/>
      <c r="E271" s="18"/>
      <c r="F271" s="20"/>
      <c r="G271" s="20"/>
      <c r="H271" s="20"/>
      <c r="I271" s="21"/>
      <c r="J271" s="21"/>
      <c r="K271" s="21"/>
    </row>
    <row r="272" spans="1:11">
      <c r="A272" s="14"/>
      <c r="B272" s="16"/>
      <c r="C272" s="14"/>
      <c r="D272" s="15"/>
      <c r="E272" s="18"/>
      <c r="F272" s="20"/>
      <c r="G272" s="20"/>
      <c r="H272" s="20"/>
      <c r="I272" s="21"/>
      <c r="J272" s="21"/>
      <c r="K272" s="21"/>
    </row>
    <row r="273" spans="1:11">
      <c r="A273" s="14"/>
      <c r="B273" s="16"/>
      <c r="C273" s="14"/>
      <c r="D273" s="15"/>
      <c r="F273" s="20"/>
      <c r="G273" s="20"/>
      <c r="H273" s="20"/>
      <c r="I273" s="21"/>
      <c r="J273" s="21"/>
      <c r="K273" s="21"/>
    </row>
    <row r="274" spans="1:11">
      <c r="B274" s="14"/>
      <c r="F274" s="20"/>
      <c r="G274" s="20"/>
      <c r="H274" s="20"/>
    </row>
    <row r="275" spans="1:11">
      <c r="B275" s="14"/>
      <c r="F275" s="20"/>
      <c r="G275" s="20"/>
      <c r="H275" s="20"/>
    </row>
    <row r="276" spans="1:11">
      <c r="B276" s="14"/>
      <c r="F276" s="20"/>
      <c r="G276" s="20"/>
      <c r="H276" s="20"/>
    </row>
    <row r="277" spans="1:11">
      <c r="B277" s="14"/>
      <c r="F277" s="20"/>
      <c r="G277" s="20"/>
      <c r="H277" s="20"/>
    </row>
    <row r="278" spans="1:11">
      <c r="B278" s="14"/>
      <c r="F278" s="20"/>
      <c r="G278" s="20"/>
      <c r="H278" s="20"/>
    </row>
    <row r="279" spans="1:11">
      <c r="B279" s="14"/>
      <c r="F279" s="20"/>
      <c r="G279" s="20"/>
      <c r="H279" s="20"/>
    </row>
    <row r="280" spans="1:11">
      <c r="B280" s="14"/>
      <c r="F280" s="20"/>
      <c r="G280" s="20"/>
      <c r="H280" s="20"/>
    </row>
    <row r="281" spans="1:11">
      <c r="B281" s="14"/>
      <c r="F281" s="20"/>
      <c r="G281" s="20"/>
      <c r="H281" s="20"/>
    </row>
    <row r="282" spans="1:11">
      <c r="B282" s="14"/>
      <c r="F282" s="20"/>
      <c r="G282" s="20"/>
      <c r="H282" s="20"/>
    </row>
    <row r="283" spans="1:11">
      <c r="B283" s="14"/>
      <c r="F283" s="20"/>
      <c r="G283" s="20"/>
      <c r="H283" s="20"/>
    </row>
    <row r="284" spans="1:11">
      <c r="B284" s="14"/>
      <c r="F284" s="20"/>
      <c r="G284" s="20"/>
      <c r="H284" s="20"/>
    </row>
    <row r="285" spans="1:11">
      <c r="B285" s="14"/>
      <c r="F285" s="20"/>
      <c r="G285" s="20"/>
      <c r="H285" s="20"/>
    </row>
    <row r="286" spans="1:11">
      <c r="B286" s="14"/>
      <c r="F286" s="20"/>
      <c r="G286" s="20"/>
      <c r="H286" s="20"/>
    </row>
    <row r="287" spans="1:11">
      <c r="B287" s="14"/>
      <c r="F287" s="20"/>
      <c r="G287" s="20"/>
      <c r="H287" s="20"/>
    </row>
    <row r="288" spans="1:11">
      <c r="B288" s="14"/>
      <c r="C288" s="14"/>
      <c r="F288" s="20"/>
      <c r="G288" s="20"/>
      <c r="H288" s="20"/>
    </row>
    <row r="289" spans="1:11">
      <c r="B289" s="14"/>
      <c r="C289" s="14"/>
      <c r="F289" s="20"/>
      <c r="G289" s="20"/>
      <c r="H289" s="20"/>
    </row>
    <row r="290" spans="1:11">
      <c r="B290" s="14"/>
      <c r="F290" s="20"/>
      <c r="G290" s="20"/>
      <c r="H290" s="20"/>
    </row>
    <row r="291" spans="1:11">
      <c r="B291" s="14"/>
      <c r="F291" s="20"/>
      <c r="G291" s="20"/>
      <c r="H291" s="20"/>
    </row>
    <row r="292" spans="1:11">
      <c r="B292" s="14"/>
      <c r="C292" s="14"/>
      <c r="F292" s="20"/>
      <c r="G292" s="20"/>
      <c r="H292" s="20"/>
    </row>
    <row r="293" spans="1:11">
      <c r="A293" s="14"/>
      <c r="B293" s="14"/>
      <c r="D293" s="15"/>
      <c r="F293" s="20"/>
      <c r="G293" s="20"/>
      <c r="H293" s="20"/>
      <c r="I293" s="21"/>
      <c r="J293" s="21"/>
      <c r="K293" s="21"/>
    </row>
    <row r="294" spans="1:11">
      <c r="A294" s="14"/>
      <c r="B294" s="14"/>
      <c r="C294" s="14"/>
      <c r="E294" s="18"/>
      <c r="F294" s="20"/>
      <c r="G294" s="20"/>
      <c r="H294" s="20"/>
      <c r="I294" s="21"/>
      <c r="J294" s="21"/>
      <c r="K294" s="21"/>
    </row>
    <row r="295" spans="1:11">
      <c r="A295" s="14"/>
      <c r="B295" s="14"/>
      <c r="C295" s="14"/>
      <c r="D295" s="15"/>
      <c r="F295" s="20"/>
      <c r="G295" s="20"/>
      <c r="H295" s="20"/>
      <c r="I295" s="21"/>
      <c r="J295" s="21"/>
      <c r="K295" s="21"/>
    </row>
    <row r="296" spans="1:11">
      <c r="A296" s="14"/>
      <c r="B296" s="14"/>
      <c r="C296" s="14"/>
      <c r="D296" s="14"/>
      <c r="F296" s="20"/>
      <c r="G296" s="20"/>
      <c r="H296" s="20"/>
      <c r="I296" s="21"/>
      <c r="J296" s="21"/>
      <c r="K296" s="21"/>
    </row>
    <row r="297" spans="1:11">
      <c r="A297" s="14"/>
      <c r="B297" s="14"/>
      <c r="C297" s="14"/>
      <c r="D297" s="15"/>
      <c r="F297" s="20"/>
      <c r="G297" s="20"/>
      <c r="H297" s="20"/>
      <c r="I297" s="21"/>
      <c r="J297" s="21"/>
      <c r="K297" s="21"/>
    </row>
    <row r="298" spans="1:11">
      <c r="A298" s="14"/>
      <c r="B298" s="14"/>
      <c r="C298" s="14"/>
      <c r="D298" s="15"/>
      <c r="F298" s="20"/>
      <c r="G298" s="20"/>
      <c r="H298" s="20"/>
      <c r="I298" s="21"/>
      <c r="J298" s="21"/>
      <c r="K298" s="21"/>
    </row>
    <row r="299" spans="1:11">
      <c r="A299" s="16"/>
      <c r="B299" s="14"/>
      <c r="C299" s="14"/>
      <c r="F299" s="20"/>
      <c r="G299" s="20"/>
      <c r="H299" s="20"/>
      <c r="I299" s="21"/>
      <c r="J299" s="21"/>
      <c r="K299" s="21"/>
    </row>
    <row r="300" spans="1:11">
      <c r="A300" s="16"/>
      <c r="B300" s="14"/>
      <c r="C300" s="14"/>
      <c r="F300" s="20"/>
      <c r="G300" s="20"/>
      <c r="H300" s="20"/>
      <c r="I300" s="21"/>
      <c r="J300" s="21"/>
      <c r="K300" s="21"/>
    </row>
    <row r="301" spans="1:11">
      <c r="A301" s="16"/>
      <c r="B301" s="14"/>
      <c r="C301" s="14"/>
      <c r="F301" s="20"/>
      <c r="G301" s="20"/>
      <c r="H301" s="20"/>
      <c r="I301" s="21"/>
      <c r="J301" s="21"/>
      <c r="K301" s="21"/>
    </row>
    <row r="302" spans="1:11">
      <c r="A302" s="14"/>
      <c r="B302" s="14"/>
      <c r="C302" s="14"/>
      <c r="D302" s="15"/>
      <c r="F302" s="20"/>
      <c r="G302" s="20"/>
      <c r="H302" s="20"/>
      <c r="I302" s="21"/>
      <c r="J302" s="21"/>
      <c r="K302" s="21"/>
    </row>
    <row r="303" spans="1:11">
      <c r="A303" s="14"/>
      <c r="D303" s="15"/>
      <c r="F303" s="20"/>
      <c r="G303" s="20"/>
      <c r="H303" s="20"/>
      <c r="I303" s="20"/>
      <c r="J303" s="20"/>
      <c r="K303" s="20"/>
    </row>
    <row r="304" spans="1:11">
      <c r="A304" s="14"/>
      <c r="B304" s="14"/>
      <c r="C304" s="14"/>
      <c r="F304" s="20"/>
      <c r="G304" s="20"/>
      <c r="H304" s="20"/>
      <c r="I304" s="21"/>
      <c r="J304" s="21"/>
      <c r="K304" s="21"/>
    </row>
    <row r="305" spans="1:11">
      <c r="A305" s="14"/>
      <c r="B305" s="14"/>
      <c r="C305" s="14"/>
      <c r="D305" s="15"/>
      <c r="F305" s="20"/>
      <c r="G305" s="20"/>
      <c r="H305" s="20"/>
      <c r="I305" s="21"/>
      <c r="J305" s="21"/>
      <c r="K305" s="21"/>
    </row>
    <row r="306" spans="1:11">
      <c r="A306" s="14"/>
      <c r="B306" s="14"/>
      <c r="C306" s="14"/>
      <c r="D306" s="15"/>
      <c r="F306" s="20"/>
      <c r="G306" s="20"/>
      <c r="H306" s="20"/>
      <c r="I306" s="21"/>
      <c r="J306" s="21"/>
      <c r="K306" s="21"/>
    </row>
    <row r="307" spans="1:11">
      <c r="A307" s="16"/>
      <c r="B307" s="14"/>
      <c r="C307" s="14"/>
      <c r="F307" s="20"/>
      <c r="G307" s="20"/>
      <c r="H307" s="20"/>
      <c r="I307" s="20"/>
      <c r="J307" s="20"/>
      <c r="K307" s="20"/>
    </row>
    <row r="308" spans="1:11">
      <c r="A308" s="16"/>
      <c r="B308" s="14"/>
      <c r="C308" s="14"/>
      <c r="F308" s="20"/>
      <c r="G308" s="20"/>
      <c r="H308" s="20"/>
      <c r="I308" s="20"/>
      <c r="J308" s="20"/>
      <c r="K308" s="20"/>
    </row>
    <row r="309" spans="1:11">
      <c r="A309" s="16"/>
      <c r="B309" s="14"/>
      <c r="C309" s="14"/>
      <c r="F309" s="20"/>
      <c r="G309" s="20"/>
      <c r="H309" s="20"/>
      <c r="I309" s="20"/>
      <c r="J309" s="20"/>
      <c r="K309" s="20"/>
    </row>
  </sheetData>
  <mergeCells count="2">
    <mergeCell ref="I3:K3"/>
    <mergeCell ref="F3:H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CTD</vt:lpstr>
      <vt:lpstr>Nutrients &amp; chl</vt:lpstr>
      <vt:lpstr>N2fix+PP</vt:lpstr>
      <vt:lpstr>Nitrate_15N</vt:lpstr>
      <vt:lpstr>Sediment trap</vt:lpstr>
      <vt:lpstr>St. ALOHA data</vt:lpstr>
      <vt:lpstr>suspended POM</vt:lpstr>
      <vt:lpstr>Net-plankton</vt:lpstr>
      <vt:lpstr>Myctophids</vt:lpstr>
      <vt:lpstr>error propagation analysis</vt:lpstr>
      <vt:lpstr>Nitrate_15N comparison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堀井幸子</dc:creator>
  <cp:keywords/>
  <dc:description/>
  <cp:lastModifiedBy>Sachiko Horii</cp:lastModifiedBy>
  <cp:revision/>
  <dcterms:created xsi:type="dcterms:W3CDTF">2022-08-23T06:54:05Z</dcterms:created>
  <dcterms:modified xsi:type="dcterms:W3CDTF">2026-04-11T07:30:33Z</dcterms:modified>
  <cp:category/>
  <cp:contentStatus/>
</cp:coreProperties>
</file>